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kasz.piatek\Desktop\badania rynku\Materiały eksploatacyjne\Nowy folder (2)\"/>
    </mc:Choice>
  </mc:AlternateContent>
  <bookViews>
    <workbookView xWindow="0" yWindow="0" windowWidth="14370" windowHeight="3540"/>
  </bookViews>
  <sheets>
    <sheet name="Zadanie 1" sheetId="2" r:id="rId1"/>
    <sheet name="Zadanie 2" sheetId="3" r:id="rId2"/>
    <sheet name="Zadanie 3" sheetId="4" r:id="rId3"/>
    <sheet name="Zadanie 4" sheetId="5" r:id="rId4"/>
  </sheets>
  <definedNames>
    <definedName name="Nakrętka_M16_sześciokątna" localSheetId="0">'Zadanie 1'!#REF!</definedName>
    <definedName name="Nakrętka_M16_sześciokątna">'Zadanie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2" l="1"/>
  <c r="I54" i="2" s="1"/>
  <c r="G53" i="2"/>
  <c r="I53" i="2" s="1"/>
  <c r="G52" i="2" l="1"/>
  <c r="I52" i="2" s="1"/>
  <c r="G6" i="3" l="1"/>
  <c r="I6" i="3" s="1"/>
  <c r="G5" i="3"/>
  <c r="I5" i="3" s="1"/>
  <c r="G4" i="3"/>
  <c r="I4" i="3" s="1"/>
  <c r="G3" i="3"/>
  <c r="I3" i="3" s="1"/>
  <c r="G7" i="4"/>
  <c r="I7" i="4" s="1"/>
  <c r="G6" i="4"/>
  <c r="I6" i="4" s="1"/>
  <c r="G5" i="4"/>
  <c r="I5" i="4" s="1"/>
  <c r="G4" i="4"/>
  <c r="I4" i="4" s="1"/>
  <c r="G3" i="4"/>
  <c r="I3" i="4" s="1"/>
  <c r="G9" i="5"/>
  <c r="I9" i="5" s="1"/>
  <c r="G8" i="5"/>
  <c r="I8" i="5" s="1"/>
  <c r="G7" i="5"/>
  <c r="I7" i="5" s="1"/>
  <c r="G6" i="5"/>
  <c r="I6" i="5" s="1"/>
  <c r="G5" i="5"/>
  <c r="I5" i="5" s="1"/>
  <c r="G4" i="5"/>
  <c r="I4" i="5" s="1"/>
  <c r="G3" i="5"/>
  <c r="I3" i="5" s="1"/>
  <c r="I7" i="3" l="1"/>
  <c r="G7" i="3"/>
  <c r="I8" i="4"/>
  <c r="G8" i="4"/>
  <c r="I10" i="5"/>
  <c r="G10" i="5"/>
  <c r="G11" i="2" l="1"/>
  <c r="I11" i="2" s="1"/>
  <c r="G12" i="2"/>
  <c r="I12" i="2" s="1"/>
  <c r="G13" i="2"/>
  <c r="I13" i="2" s="1"/>
  <c r="G14" i="2"/>
  <c r="I14" i="2" s="1"/>
  <c r="G15" i="2"/>
  <c r="I15" i="2" s="1"/>
  <c r="G16" i="2"/>
  <c r="I16" i="2" s="1"/>
  <c r="G17" i="2"/>
  <c r="I17" i="2" s="1"/>
  <c r="G18" i="2"/>
  <c r="I18" i="2" s="1"/>
  <c r="G19" i="2"/>
  <c r="I19" i="2" s="1"/>
  <c r="G20" i="2"/>
  <c r="I20" i="2" s="1"/>
  <c r="G21" i="2"/>
  <c r="I21" i="2" s="1"/>
  <c r="G22" i="2"/>
  <c r="I22" i="2" s="1"/>
  <c r="G23" i="2"/>
  <c r="I23" i="2" s="1"/>
  <c r="G24" i="2"/>
  <c r="I24" i="2" s="1"/>
  <c r="G25" i="2"/>
  <c r="I25" i="2" s="1"/>
  <c r="G26" i="2"/>
  <c r="I26" i="2" s="1"/>
  <c r="G27" i="2"/>
  <c r="I27" i="2" s="1"/>
  <c r="G28" i="2"/>
  <c r="I28" i="2" s="1"/>
  <c r="G29" i="2"/>
  <c r="I29" i="2" s="1"/>
  <c r="G30" i="2"/>
  <c r="I30" i="2" s="1"/>
  <c r="G31" i="2"/>
  <c r="I31" i="2" s="1"/>
  <c r="G32" i="2"/>
  <c r="I32" i="2" s="1"/>
  <c r="G33" i="2"/>
  <c r="I33" i="2" s="1"/>
  <c r="G34" i="2"/>
  <c r="I34" i="2" s="1"/>
  <c r="G35" i="2"/>
  <c r="I35" i="2" s="1"/>
  <c r="G36" i="2"/>
  <c r="I36" i="2" s="1"/>
  <c r="G37" i="2"/>
  <c r="I37" i="2" s="1"/>
  <c r="G38" i="2"/>
  <c r="I38" i="2" s="1"/>
  <c r="G39" i="2"/>
  <c r="I39" i="2" s="1"/>
  <c r="G40" i="2"/>
  <c r="I40" i="2" s="1"/>
  <c r="G41" i="2"/>
  <c r="I41" i="2" s="1"/>
  <c r="G42" i="2"/>
  <c r="I42" i="2" s="1"/>
  <c r="G43" i="2"/>
  <c r="I43" i="2" s="1"/>
  <c r="G44" i="2"/>
  <c r="I44" i="2" s="1"/>
  <c r="G45" i="2"/>
  <c r="I45" i="2" s="1"/>
  <c r="G46" i="2"/>
  <c r="I46" i="2" s="1"/>
  <c r="G47" i="2"/>
  <c r="I47" i="2" s="1"/>
  <c r="G48" i="2"/>
  <c r="I48" i="2" s="1"/>
  <c r="G49" i="2"/>
  <c r="I49" i="2" s="1"/>
  <c r="G50" i="2"/>
  <c r="I50" i="2" s="1"/>
  <c r="G51" i="2"/>
  <c r="I51" i="2" s="1"/>
  <c r="G10" i="2"/>
  <c r="I10" i="2" s="1"/>
  <c r="I55" i="2" l="1"/>
  <c r="G55" i="2"/>
</calcChain>
</file>

<file path=xl/sharedStrings.xml><?xml version="1.0" encoding="utf-8"?>
<sst xmlns="http://schemas.openxmlformats.org/spreadsheetml/2006/main" count="269" uniqueCount="164">
  <si>
    <t>szt.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</si>
  <si>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</si>
  <si>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</si>
  <si>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</si>
  <si>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</si>
  <si>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</si>
  <si>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</si>
  <si>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</si>
  <si>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</si>
  <si>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</si>
  <si>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</si>
  <si>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</si>
  <si>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</si>
  <si>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</si>
  <si>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</si>
  <si>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</si>
  <si>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</si>
  <si>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19.</t>
  </si>
  <si>
    <t>20.</t>
  </si>
  <si>
    <t>Lp.</t>
  </si>
  <si>
    <t>J.m.</t>
  </si>
  <si>
    <t>Ilość</t>
  </si>
  <si>
    <t>Cena jedn. netto [zł]</t>
  </si>
  <si>
    <t>Wartość netto [zł]</t>
  </si>
  <si>
    <t>Stawka VAT %</t>
  </si>
  <si>
    <t>Wartość brutto [zł]</t>
  </si>
  <si>
    <t>Producent oferowanego wyrobu</t>
  </si>
  <si>
    <t>Nazwa handlowa lub/i numer katalogowy oferowanego produktu umożliwiajacy jego identyfikację*</t>
  </si>
  <si>
    <t>Opis produktu równoważnego (ze wskazaniem parametrów)</t>
  </si>
  <si>
    <t>Opis asortymentu</t>
  </si>
  <si>
    <t xml:space="preserve">Nazwa </t>
  </si>
  <si>
    <t>17.</t>
  </si>
  <si>
    <t>18.</t>
  </si>
  <si>
    <t xml:space="preserve">Załącznik nr 3: </t>
  </si>
  <si>
    <t>Wykaz wyposażenia, narzędzi i urządzeń  objętych zakresem dostawy wraz ze specyfikacją.</t>
  </si>
  <si>
    <t>Suma</t>
  </si>
  <si>
    <t>l.p.</t>
  </si>
  <si>
    <t>Asortyment</t>
  </si>
  <si>
    <t>Jednostka</t>
  </si>
  <si>
    <t>ilość</t>
  </si>
  <si>
    <t>Cena netto za sztukę</t>
  </si>
  <si>
    <t>Wartość netto
(uzupełnia się automatycznie)</t>
  </si>
  <si>
    <t>stawka VAT</t>
  </si>
  <si>
    <t>Wartość brutto
(uzupełnia się automatycznie)</t>
  </si>
  <si>
    <t>Cena netto
 za sztukę</t>
  </si>
  <si>
    <t>Widły ogrodowe</t>
  </si>
  <si>
    <t>Widły ogrodowe typu haki</t>
  </si>
  <si>
    <t xml:space="preserve">Grabie metalowe </t>
  </si>
  <si>
    <t>Łopata plastikowa z trzonkiem</t>
  </si>
  <si>
    <t>Sznurek rolniczy</t>
  </si>
  <si>
    <t>Sierpak</t>
  </si>
  <si>
    <t>Latarka</t>
  </si>
  <si>
    <t xml:space="preserve">Opaska zaciskowa ślimakowa stalowa wzmocniona 60-80 mm </t>
  </si>
  <si>
    <t xml:space="preserve">Opaska zaciskowa ślimakowa stalowa wzmocniona 40-60 mm    </t>
  </si>
  <si>
    <t xml:space="preserve">Opaska zaciskowa ślimakowa stalowa wzmocniona 25-40 mm    </t>
  </si>
  <si>
    <t xml:space="preserve">Opaska zaciskowa ślimakowa stalowa wzmocniona 16-27 mm    </t>
  </si>
  <si>
    <t>Obejma metalowa GBS fi 40-43</t>
  </si>
  <si>
    <t>Obejma metalowa GBS fi 43-47</t>
  </si>
  <si>
    <t>Reflektor LED akumulatorowy</t>
  </si>
  <si>
    <r>
      <t xml:space="preserve">Minimalna moc - 20 W, napięcie akumulatora - 18 V, natężenie światła - przynajmniej 1600 lm, źródło światła LED, zasilanie akumulatorowe, typ akumulatora Li-Ion.
</t>
    </r>
    <r>
      <rPr>
        <u/>
        <sz val="12"/>
        <color theme="1"/>
        <rFont val="Calibri"/>
        <family val="2"/>
        <charset val="238"/>
        <scheme val="minor"/>
      </rPr>
      <t xml:space="preserve">Dwa akumulatory w komplecie + ładowarka
</t>
    </r>
    <r>
      <rPr>
        <b/>
        <sz val="12"/>
        <color theme="1"/>
        <rFont val="Calibri"/>
        <family val="2"/>
        <charset val="238"/>
        <scheme val="minor"/>
      </rPr>
      <t>Preferowany model: Yato YT-82961</t>
    </r>
  </si>
  <si>
    <r>
      <t xml:space="preserve">Zasilanie akumulatorowe, czas pracy na jednym akumulatorze przynajmniej 5 h, budowa - tworzywo ABS, siła światła przynajmniej 1200 lm, źródło światła LED, klasa wodoszczelności przynajmniej IP68, zasięg światła do 500 m. 
</t>
    </r>
    <r>
      <rPr>
        <u/>
        <sz val="12"/>
        <color theme="1"/>
        <rFont val="Calibri"/>
        <family val="2"/>
        <charset val="238"/>
        <scheme val="minor"/>
      </rPr>
      <t>Dwa akumuatory Li-ion w zestawie, ładowanie kablem micro USB w zestawie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b/>
        <sz val="12"/>
        <color theme="1"/>
        <rFont val="Calibri"/>
        <family val="2"/>
        <charset val="238"/>
        <scheme val="minor"/>
      </rPr>
      <t xml:space="preserve">Preferowany model: VAYOX VA0041 </t>
    </r>
  </si>
  <si>
    <r>
      <t xml:space="preserve">Do śniegu, szerokość szufli przynjamniej 50 cm, wysookość szufli przynajmniej 38 cm, wysokość całkowita przynajmniej 140 cm, szufla z tworzywa, trzonek drewniany
</t>
    </r>
    <r>
      <rPr>
        <b/>
        <sz val="11"/>
        <color theme="1"/>
        <rFont val="Calibri"/>
        <family val="2"/>
        <charset val="238"/>
        <scheme val="minor"/>
      </rPr>
      <t>Preferowany model: ALPINUS ECO ILT55BLACK</t>
    </r>
  </si>
  <si>
    <t>Suwmiarka elektroniczna</t>
  </si>
  <si>
    <t>Suwmiarka</t>
  </si>
  <si>
    <t xml:space="preserve">Taczka </t>
  </si>
  <si>
    <t xml:space="preserve">Łopata </t>
  </si>
  <si>
    <t>Szpadel</t>
  </si>
  <si>
    <t>Przedłużacz bębnowy</t>
  </si>
  <si>
    <t>Imadło stołowe</t>
  </si>
  <si>
    <t>Pokrętło łamane</t>
  </si>
  <si>
    <t xml:space="preserve">Podnośnik pneumatyczny typu bałwanek </t>
  </si>
  <si>
    <t xml:space="preserve">Pneumatyczny podnośnik punktowy, udźwig maksymalny - 8 ton, średnica poduszk - 40 cm,  z hamulcem, zaworem bezpieczeństwa zapobiegający przepompowaniu podnośnika, zawory kulowe, gumowe miechy, min wysokość 14 cm, maksymalna przynajmniej 38 cm, ciśnienie robocze 6-8 bar
</t>
  </si>
  <si>
    <t>Folia Stretch</t>
  </si>
  <si>
    <t>Czarna, mocna 3 KG, grubośc przynajmniej 23my, szerokość 500 mm</t>
  </si>
  <si>
    <t xml:space="preserve">Zestaw imbusów hex </t>
  </si>
  <si>
    <t>Zestaw wkrętaków</t>
  </si>
  <si>
    <t>Taśma izolacyjna</t>
  </si>
  <si>
    <t>TAŚMA IZOLACYJNA MIX KOLORÓW 19X20m 10 szt w paczce</t>
  </si>
  <si>
    <t>Latarka ręczna</t>
  </si>
  <si>
    <t>Latarka czołowa</t>
  </si>
  <si>
    <r>
      <t xml:space="preserve">Moc - 10 W Strumień światła przynajmniej 900 lm, zasięg pracy około 200 m, aluminiowa,wyposażona w przynajmniej  Akumulator: LI-ION 3,7V 2200mAh w zestawie, ładowanie balem USB,  wodoodporność IP64, czas pracy przynajmniej 3 godziny
</t>
    </r>
    <r>
      <rPr>
        <b/>
        <sz val="12"/>
        <color theme="1"/>
        <rFont val="Calibri"/>
        <family val="2"/>
        <charset val="238"/>
        <scheme val="minor"/>
      </rPr>
      <t>Preferowany model: Yato YT-08559 wraz z akumulatorem przynajmniej LI-ION 3,7V 2200mA</t>
    </r>
  </si>
  <si>
    <r>
      <t>Materiał: aluminium, ABS, Wodoodporność IP54, Ilość lumenów: 500lm, Akumulator:w zestawie przynajmniej LI-PO 3.7V 1000MAH ładowanie kablem USB
P</t>
    </r>
    <r>
      <rPr>
        <b/>
        <sz val="12"/>
        <color theme="1"/>
        <rFont val="Calibri"/>
        <family val="2"/>
        <charset val="238"/>
        <scheme val="minor"/>
      </rPr>
      <t>referowany model: YATO YT-08593 wraz z akumulatorem przynajmniej LI-PO 3.7V 1000MAH</t>
    </r>
  </si>
  <si>
    <t>Preparat wielozadaniowy</t>
  </si>
  <si>
    <t>Ostrze łamnane 18 mm, gumowa rękojeść, korpus plastikowy</t>
  </si>
  <si>
    <t>Opaski zaciskowe trytytki 150mm x 3,6 mm</t>
  </si>
  <si>
    <t xml:space="preserve"> 150mm x 3,6 mm - 100 sztuk w opakowaniu</t>
  </si>
  <si>
    <t>250mm x 3,6 mm - 100 sztuk w opakowaniu</t>
  </si>
  <si>
    <t>Opaski zaciskowe trytytki 300mm x 3,6 mm</t>
  </si>
  <si>
    <t xml:space="preserve"> 300mm x 3,6 mm - 100 sztuk w opakowaniu</t>
  </si>
  <si>
    <t>Opaski zaciskowe trytytki 430mm x 4,8 mm</t>
  </si>
  <si>
    <t>Opaski zaciskowe trytytk 250mm x 3,6 mm</t>
  </si>
  <si>
    <t>430 mm x 4,8 - 100 sztuk w opakowaniu</t>
  </si>
  <si>
    <t>Nóż tapetowy z ostrzem,metalowy korpus 90x9x0.4mm</t>
  </si>
  <si>
    <t>Nóż tapeciak 18 mm</t>
  </si>
  <si>
    <t>Nóż tapeciak 9 mm</t>
  </si>
  <si>
    <t>Ostrza do noży tapeciaków 9 mm</t>
  </si>
  <si>
    <t>9 mm w opakowaniu 10 sztuk ostrzy</t>
  </si>
  <si>
    <t>Zmywacz niwersalny</t>
  </si>
  <si>
    <t xml:space="preserve">Silikon uniwersalny </t>
  </si>
  <si>
    <t>Silikon spray</t>
  </si>
  <si>
    <r>
      <t xml:space="preserve">Biały, w tubie 280 mm z aplikatorem, uszczelniający, o dobrej przyczeponości do cegły, drewna, metalu, szkła
</t>
    </r>
    <r>
      <rPr>
        <b/>
        <sz val="12"/>
        <color theme="1"/>
        <rFont val="Calibri"/>
        <family val="2"/>
        <charset val="238"/>
        <scheme val="minor"/>
      </rPr>
      <t>Preferowany artykuł:l Soudal ij.u137658</t>
    </r>
  </si>
  <si>
    <r>
      <t xml:space="preserve">Silikon w sprayu do tworzyw sztucznych i gumy bezbarwny smar o wysokiej lepkości o pojemności 500 ml
</t>
    </r>
    <r>
      <rPr>
        <b/>
        <sz val="12"/>
        <color theme="1"/>
        <rFont val="Calibri"/>
        <family val="2"/>
        <charset val="238"/>
        <scheme val="minor"/>
      </rPr>
      <t>Preferowany artykuł: CX-80 cx68</t>
    </r>
  </si>
  <si>
    <r>
      <t xml:space="preserve">Do szybkiego usuwania resztek olejów i tłuszczu, sadzy, pyłu hamulcowego, z pojazdów, tarcz i bębnów hamulcowych, obudów silników i przekładni itp. w aerozolu 500 ml
</t>
    </r>
    <r>
      <rPr>
        <b/>
        <sz val="12"/>
        <color theme="1"/>
        <rFont val="Arial"/>
        <family val="2"/>
        <charset val="238"/>
      </rPr>
      <t>Preferowany artykuł: Wurth 089010810</t>
    </r>
  </si>
  <si>
    <r>
      <t xml:space="preserve">Pojemności 450 ml z aplikatorem prepart wielozadaniowy
</t>
    </r>
    <r>
      <rPr>
        <b/>
        <sz val="12"/>
        <color theme="1"/>
        <rFont val="Calibri"/>
        <family val="2"/>
        <charset val="238"/>
        <scheme val="minor"/>
      </rPr>
      <t>Preferowany artykuł: WD-40</t>
    </r>
  </si>
  <si>
    <t>Smar miedziany</t>
  </si>
  <si>
    <r>
      <t xml:space="preserve">W aerozolu 500 ml, chroniący przed zakleszczaniem się elementów
</t>
    </r>
    <r>
      <rPr>
        <b/>
        <sz val="12"/>
        <color theme="1"/>
        <rFont val="Calibri"/>
        <family val="2"/>
        <charset val="238"/>
        <scheme val="minor"/>
      </rPr>
      <t>Preferowany artykuł: CX-80 065</t>
    </r>
  </si>
  <si>
    <t>Miara zwijana 5 mm</t>
  </si>
  <si>
    <t>Zestaw (wewnętrzna + zewnętrzna) M14 125 mm</t>
  </si>
  <si>
    <t>Zestaw (wewnętrzna + zewnętrzna) M14 230 mm</t>
  </si>
  <si>
    <t>Nakrętka mocująca tarczę do 
szlifierki M14 125 mm</t>
  </si>
  <si>
    <t>Nakrętka mocująca tarczę do 
szlifierki M14 230 mm</t>
  </si>
  <si>
    <t>Taśma ostrzegawcza żółto-czarna</t>
  </si>
  <si>
    <t>Samoprzylepna, 75 mm x 33m-PCV, grubość 0,16 mm, PCV, klej kauczukowy koro zółto-czarna</t>
  </si>
  <si>
    <t>Zestaw narzędziowy</t>
  </si>
  <si>
    <t>Zestaw kluczy płaskooczkowych</t>
  </si>
  <si>
    <t>Linka holownicza</t>
  </si>
  <si>
    <t>Szekla</t>
  </si>
  <si>
    <t>Pistolet do przedmuchiwania sprężonym powietrzem</t>
  </si>
  <si>
    <r>
      <t xml:space="preserve">Wyposażony w dyszę o długości 150 mm, Standardowe przyłącze 1/4", aluminiowy korpus i wykończenie odporne na korozję
</t>
    </r>
    <r>
      <rPr>
        <b/>
        <sz val="12"/>
        <color theme="1"/>
        <rFont val="Calibri"/>
        <family val="2"/>
        <charset val="238"/>
        <scheme val="minor"/>
      </rPr>
      <t>Preferowany producent: Gentilin</t>
    </r>
  </si>
  <si>
    <t>Pistolet do pompowania kół</t>
  </si>
  <si>
    <t>Zestaw wkrętaków dla elektryka</t>
  </si>
  <si>
    <r>
      <t xml:space="preserve">Zestaw zawierający przynajmniej: Śrubokręt izolowany płaski: 2.5 x 75 mm, Śrubokręt izolowany płaski: 3 x 100 mm, Śrubokręt izolowany płaski: 4 x 100 mm, Śrubokręt izolowany płaski: 5 x 125 mm, Śrubokręt izolowany płaski: 6 x 100 mm, Śrubokręt izolowany płaski: 8 x 175 mm, Śrubokręt izolowany krzyżowy: PZ0 x 75 mm, Śrubokręt izolowany krzyżowy: PH0 x 75 mm, Śrubokręt izolowany krzyżowy: PH1 x 80 mm, Śrubokręt izolowany krzyżowy: PH1 x 100 mm, Śrubokręt izolowany krzyżowy: PH2 x 100 mm, Walizka do przechowywania i transportu narzędz
</t>
    </r>
    <r>
      <rPr>
        <b/>
        <sz val="12"/>
        <color theme="1"/>
        <rFont val="Calibri"/>
        <family val="2"/>
        <charset val="238"/>
        <scheme val="minor"/>
      </rPr>
      <t>Preferowany produkt: Falon-Tech FT25100</t>
    </r>
  </si>
  <si>
    <t>Praska zaciskowa do tulejek</t>
  </si>
  <si>
    <r>
      <t xml:space="preserve">Praska automatyczna, z regulowanym mechanizmem zapadkowym i dźwigniowym, zakres pracy praski 0,25 - 10,0 mm2
</t>
    </r>
    <r>
      <rPr>
        <b/>
        <sz val="12"/>
        <color theme="1"/>
        <rFont val="Calibri"/>
        <family val="2"/>
        <charset val="238"/>
        <scheme val="minor"/>
      </rPr>
      <t>Preferowany produkt: Adelid ZTA-A-TISET1300</t>
    </r>
  </si>
  <si>
    <r>
      <t xml:space="preserve">Miara zwijana 5 metrów x 19 mm, materiał taśmy stal pokryta nylonem, materiał obudowy ABS, guma z zaczepem magnetycznym
</t>
    </r>
    <r>
      <rPr>
        <b/>
        <sz val="12"/>
        <color theme="1"/>
        <rFont val="Calibri"/>
        <family val="2"/>
        <charset val="238"/>
        <scheme val="minor"/>
      </rPr>
      <t>Preferowany produkt: Yato YT-7105</t>
    </r>
  </si>
  <si>
    <r>
      <t xml:space="preserve">Zakres pomiarowy 0-150 mm, dokładność +-0,02 mm, wyświetlacz ciekłokrystaliczny LCD, system pomiarowy: iliniowy, pojemnościowy
</t>
    </r>
    <r>
      <rPr>
        <b/>
        <sz val="12"/>
        <color theme="1"/>
        <rFont val="Calibri"/>
        <family val="2"/>
        <charset val="238"/>
        <scheme val="minor"/>
      </rPr>
      <t>Preferowany produkt: Yato YT-7201</t>
    </r>
  </si>
  <si>
    <r>
      <t xml:space="preserve">Zestaw narzędziowy 1/2", przynajmniej 25 częściowy, materiał kluczy nasadowych oraz napędu nasadek wykonane z CrV 6140, CrV 50BV30 w systemie AS-Drive zawartość minimalna zestawu: nasadki 1/2": 10; 11; 12; 13; 14; 15; 16; 17; 18; 19; 20; 21; 22; 23; 24 mm, l= 38 mm, 27; 30; 32 mm, L= 42 mm, grzechotka 1/2": 72T, 255 mm, pokrętło przesuwne 1/2": 255 mm, pokrętło fajkowe 1/2": 317 mm, przedłużka 1/2": 127 mm, redukcja: f1/2" x m3/8 ", nasadki do świec 1/2": 16; 21 mm, walizka
</t>
    </r>
    <r>
      <rPr>
        <b/>
        <sz val="12"/>
        <color theme="1"/>
        <rFont val="Calibri"/>
        <family val="2"/>
        <charset val="238"/>
        <scheme val="minor"/>
      </rPr>
      <t>Preferowany produkt: Yato: YT-38741</t>
    </r>
  </si>
  <si>
    <r>
      <t xml:space="preserve">Zestaw przynajmniej 17 sztuk kluczy, materiał CRV, dwunastokątne z wykończeniem powierzchni chromowano, satynowym, wykończenie główki satynowe, twardość 42-48 HRC, wyposażone w AS-DRIVE w zestawie przynajmniej rozmiary: 8, 9, 10, 11, 12, 13, 14, 15, 16, 17, 18, 19, 22, 24, 27, 30, 32 mm
</t>
    </r>
    <r>
      <rPr>
        <b/>
        <sz val="12"/>
        <color theme="1"/>
        <rFont val="Calibri"/>
        <family val="2"/>
        <charset val="238"/>
        <scheme val="minor"/>
      </rPr>
      <t>Preferowany produkt: Yato YT-0363</t>
    </r>
  </si>
  <si>
    <r>
      <t xml:space="preserve">WLL 6,5t, kabłąk i sworzeń wykonany ze stali o wysokiej wytrzymałości, kabłąk ocynkowany, sworzeń zabezpieczony antykorozyjnie, szakla z wkręcanym sworzniem, wykonanie w klasie 6 zgodnie z normą PN-EN 13889, współczynnik bezpieczeństwa 6:1, deklaracja zgodności CE
</t>
    </r>
    <r>
      <rPr>
        <b/>
        <sz val="12"/>
        <color theme="1"/>
        <rFont val="Calibri"/>
        <family val="2"/>
        <charset val="238"/>
        <scheme val="minor"/>
      </rPr>
      <t>Preferowany produkt: BW-6,5T</t>
    </r>
  </si>
  <si>
    <r>
      <t xml:space="preserve">Z manometrem o maksymalnym ciśnieniu do 8 bar, z wężykiem o długości przynajmniej 340 mm zakończonym złączem pasującym do wentylków większości kół, wyposażona w zawór spustowy, złącze 1/4"
</t>
    </r>
    <r>
      <rPr>
        <b/>
        <sz val="12"/>
        <color theme="1"/>
        <rFont val="Calibri"/>
        <family val="2"/>
        <charset val="238"/>
        <scheme val="minor"/>
      </rPr>
      <t>Preferowany produkt: JCB RP8037</t>
    </r>
  </si>
  <si>
    <r>
      <t xml:space="preserve">Długość 10 m, siła zrywająca do 42 t, szerokość ok 10 cm, pętla po obu stronach liny, do holowania samochodów ciężarowych  ze wzmacnianymi pętlami, z atestem
</t>
    </r>
    <r>
      <rPr>
        <b/>
        <sz val="12"/>
        <color theme="1"/>
        <rFont val="Calibri"/>
        <family val="2"/>
        <charset val="238"/>
        <scheme val="minor"/>
      </rPr>
      <t>Preferowany produkt: Star Lift Polska Offroad Bus TIR 42T 10 m</t>
    </r>
  </si>
  <si>
    <r>
      <t xml:space="preserve">Metalowe, szerokość głowicy przynajmniej 20 cm długość 123 cm, ergonomiczny uchwyt zapewniający wygodę pracy
</t>
    </r>
    <r>
      <rPr>
        <b/>
        <sz val="12"/>
        <color theme="1"/>
        <rFont val="Calibri"/>
        <family val="2"/>
        <charset val="238"/>
        <scheme val="minor"/>
      </rPr>
      <t>Preferowany produkt: Widły Cellfast 40-020 metal</t>
    </r>
  </si>
  <si>
    <r>
      <t xml:space="preserve">Typu haki 4 zębne metalowe z trzonkiem 110 cm, ergonomiczny uchwyt zapewniający wygodę pracy
</t>
    </r>
    <r>
      <rPr>
        <b/>
        <sz val="12"/>
        <color theme="1"/>
        <rFont val="Calibri"/>
        <family val="2"/>
        <charset val="238"/>
        <scheme val="minor"/>
      </rPr>
      <t>Preferowany produkt:  Kard KD128</t>
    </r>
  </si>
  <si>
    <r>
      <t xml:space="preserve">Materiał głowicy - metal, trzonek drewniany, szerokość głowicy min 30 cm, długość narzędzia 155 cm, 12 zębów
</t>
    </r>
    <r>
      <rPr>
        <b/>
        <sz val="12"/>
        <color theme="1"/>
        <rFont val="Calibri"/>
        <family val="2"/>
        <charset val="238"/>
        <scheme val="minor"/>
      </rPr>
      <t>Preferowany produkt: Fiskars 6411501357519</t>
    </r>
  </si>
  <si>
    <r>
      <t xml:space="preserve">Liczba metrów w kłębku - 2000, grubość tex 500, wytrzymałość 79 kG
</t>
    </r>
    <r>
      <rPr>
        <b/>
        <sz val="12"/>
        <color theme="1"/>
        <rFont val="Calibri"/>
        <family val="2"/>
        <charset val="238"/>
        <scheme val="minor"/>
      </rPr>
      <t>Preferowany produkt: Defalin 2000m Tytan 500</t>
    </r>
  </si>
  <si>
    <r>
      <t xml:space="preserve">Wygięte w kształcie sierpa ostrze z wysokowęglowej stali, rączka plastikowa. Długość 170 mm
</t>
    </r>
    <r>
      <rPr>
        <b/>
        <sz val="12"/>
        <color theme="1"/>
        <rFont val="Calibri"/>
        <family val="2"/>
        <charset val="238"/>
        <scheme val="minor"/>
      </rPr>
      <t>Preferowany produkt: K62 Fiskars 125880</t>
    </r>
  </si>
  <si>
    <r>
      <t xml:space="preserve">Dokładność pomiaru +/- 0.01 mm, zasięg pomiaru 0 - 150 mm, elektroniczna, dwustronna (do pomiaru wymiarów wewnętrznych, zewnętrznych i głębokości
</t>
    </r>
    <r>
      <rPr>
        <b/>
        <sz val="12"/>
        <rFont val="Calibri"/>
        <family val="2"/>
        <charset val="238"/>
        <scheme val="minor"/>
      </rPr>
      <t>Preferowany produkt: Fanger Calipro + etui</t>
    </r>
  </si>
  <si>
    <r>
      <t xml:space="preserve">Wykonana ze stali nierdzewnej inox, dokładność pomiaru +/-0,02 mm, zakres pomiaru 0 - 150 mm, dwustronna (do pomiaru wymiarów wewnętrznych i zewnętrznych)
</t>
    </r>
    <r>
      <rPr>
        <b/>
        <sz val="12"/>
        <rFont val="Calibri"/>
        <family val="2"/>
        <charset val="238"/>
        <scheme val="minor"/>
      </rPr>
      <t>Preferowany produkt: Yato YT-7200</t>
    </r>
  </si>
  <si>
    <r>
      <t xml:space="preserve">Ładowność - przynajmniej do 200 kg, pojemność - przynajmniej 85 l, blacha spód przynajmniej 2 mm, boki przynajmniej 1,5 mm, koło pompowane na metalowej feldze
</t>
    </r>
    <r>
      <rPr>
        <b/>
        <sz val="12"/>
        <color theme="1"/>
        <rFont val="Calibri"/>
        <family val="2"/>
        <charset val="238"/>
        <scheme val="minor"/>
      </rPr>
      <t>Preferowany produkt: Welder-Met 85 l</t>
    </r>
  </si>
  <si>
    <r>
      <t xml:space="preserve">Materiał : metal, szerokość głowicy 23-30 cm, Długość całkowita 125-135 cm, ergonomiczna rączka z tworzywa w kształcie litery D. Do piachu, ziemi oraz innych sypkich materiałów
</t>
    </r>
    <r>
      <rPr>
        <b/>
        <sz val="12"/>
        <color theme="1"/>
        <rFont val="Calibri"/>
        <family val="2"/>
        <charset val="238"/>
        <scheme val="minor"/>
      </rPr>
      <t>Prefoerowany produkt: Fiskars 1003457</t>
    </r>
  </si>
  <si>
    <r>
      <t xml:space="preserve">Materiał stal, rękojeść tworzywo sztuczne w kształcie litery D, długość całkowita 115 - 125 cm, szerokość głowicy 18 - 25 cm
</t>
    </r>
    <r>
      <rPr>
        <b/>
        <sz val="12"/>
        <color theme="1"/>
        <rFont val="Calibri"/>
        <family val="2"/>
        <charset val="238"/>
        <scheme val="minor"/>
      </rPr>
      <t>Preferowany produkt: Fiskars Solid 1003456</t>
    </r>
  </si>
  <si>
    <r>
      <t xml:space="preserve">Długość przewodu 50 m, przekrój przewodu 3x2,5 mm2, Ilośc gniazd do podłączenia na bębnie -4 samozamykające, z uziemieniem, 16A, 230V, stopień ochrony IP 44, bezpiecznik termiczny
</t>
    </r>
    <r>
      <rPr>
        <b/>
        <sz val="12"/>
        <color theme="1"/>
        <rFont val="Calibri"/>
        <family val="2"/>
        <charset val="238"/>
        <scheme val="minor"/>
      </rPr>
      <t>Preferowany produkt: Yato YT-8108</t>
    </r>
  </si>
  <si>
    <r>
      <t xml:space="preserve">Chromowe, Uchwyt moletowany, Lada do kół długa, Pokrętło z obrotową głowicą 180 stopni, rozmiar trzpienia - 1/2", długość 600 mm, spełniający normę DIN 3122
</t>
    </r>
    <r>
      <rPr>
        <b/>
        <sz val="12"/>
        <color theme="1"/>
        <rFont val="Calibri"/>
        <family val="2"/>
        <charset val="238"/>
        <scheme val="minor"/>
      </rPr>
      <t>Preferowany produkt: King Tony 4462-24F</t>
    </r>
  </si>
  <si>
    <r>
      <t xml:space="preserve">Materiał - żeliwo, mocowanie - obrotowe, rozmiar szczęk - 6" 150 mm, rozwarcie minimum 150 mm, waga przynajmniej 15 kg
</t>
    </r>
    <r>
      <rPr>
        <b/>
        <sz val="12"/>
        <color theme="1"/>
        <rFont val="Calibri"/>
        <family val="2"/>
        <charset val="238"/>
        <scheme val="minor"/>
      </rPr>
      <t>Preferowany produkt: Yato YT-6503</t>
    </r>
  </si>
  <si>
    <r>
      <t xml:space="preserve">Materiał: CRV 6150, wykończenie powierzchni satynowe, twardość 52-56 HRC rozmiar przynajmniej 
2, 2.5, 3, 4, 5, 6, 7, 8, 10, 12 mm, 10 sztuk w zestawie przynajmniej
</t>
    </r>
    <r>
      <rPr>
        <b/>
        <sz val="12"/>
        <color theme="1"/>
        <rFont val="Calibri"/>
        <family val="2"/>
        <charset val="238"/>
        <scheme val="minor"/>
      </rPr>
      <t>Preferowany produkt Yato YT-0508</t>
    </r>
  </si>
  <si>
    <r>
      <t xml:space="preserve">Przynajmniej 12 sztuk w zestawie wykonane ze stali S2, utwardzenie przynajmniej 54 HRC, powierzchnia trzpienia satynowa zawartość przynajmniej: 8X150MM
6X150MM, 6X38MM, 5X75MM, 3X75MM, PH3X150MM, PH2X100MM, PH2X38MM, PH1X75MM, PH0X75MM, SQ2X100MM, SQ1X100MM
</t>
    </r>
    <r>
      <rPr>
        <b/>
        <sz val="12"/>
        <color theme="1"/>
        <rFont val="Calibri"/>
        <family val="2"/>
        <charset val="238"/>
        <scheme val="minor"/>
      </rPr>
      <t>preferowany produkt: Tato YT-25967</t>
    </r>
  </si>
  <si>
    <t>Tulejki zestaw</t>
  </si>
  <si>
    <r>
      <t xml:space="preserve">Zestaw 500 tulejek w organizerze o wymiarach: 100 szt. końcówka 0,5 mm2 x 0,8 mm, 100 szt. końcówka 0,75 mm2 x 0,8 mm, 100 szt. końcówka 1,0 mm2 x 0,8 mm, 100 szt. końcówka 1,5 mm2 x 0,8 mm, 100  szt. końcówka 2,5 mm2 x 8 mm.
</t>
    </r>
    <r>
      <rPr>
        <b/>
        <sz val="12"/>
        <color theme="1"/>
        <rFont val="Calibri"/>
        <family val="2"/>
        <charset val="238"/>
        <scheme val="minor"/>
      </rPr>
      <t>Preferowany produkt: Adelid TI/BOX500/0.5-2.5</t>
    </r>
  </si>
  <si>
    <t>Przewód gumowy z wtyczką</t>
  </si>
  <si>
    <r>
      <t xml:space="preserve">Przewód do elektronarzędzi gumowy z wtyczką 2x1,5 mm 3 metry
</t>
    </r>
    <r>
      <rPr>
        <b/>
        <sz val="12"/>
        <color theme="1"/>
        <rFont val="Calibri"/>
        <family val="2"/>
        <charset val="238"/>
        <scheme val="minor"/>
      </rPr>
      <t>Preferowany produkt: Plast-Rol W-97193</t>
    </r>
  </si>
  <si>
    <t>Zestaw szczypiec</t>
  </si>
  <si>
    <r>
      <t xml:space="preserve">Zestaw szczypiec zawierający przynajmniej: Szczypce uniwersalne 160mm, Szczypce tnące boczne 160mm, Szczypce wydłużone proste 160mm, Szczypce wydłużone wygięte 160mm, Szczypce płaskie 160mm, Szczypce okrągłe 160mm, materiał rękojeści PP/TPR, materiał szczęk - stal węglowa
</t>
    </r>
    <r>
      <rPr>
        <b/>
        <sz val="12"/>
        <color theme="1"/>
        <rFont val="Calibri"/>
        <family val="2"/>
        <charset val="238"/>
        <scheme val="minor"/>
      </rPr>
      <t>Preferowany produkt: Yato YT-2006</t>
    </r>
  </si>
  <si>
    <r>
      <t xml:space="preserve">Regulacja długości odizolowanego przewodu do 25 mm, samodostosowujacy się do średnicy przewodu, umożliwiający ściąganie izloacji z przewodów okrągłych i płaskich jedno i woelożyłowych o średnicy przewodu 0,5 - 5 mm
</t>
    </r>
    <r>
      <rPr>
        <b/>
        <sz val="12"/>
        <color theme="1"/>
        <rFont val="Calibri"/>
        <family val="2"/>
        <charset val="238"/>
        <scheme val="minor"/>
      </rPr>
      <t>Preferowany produkt: Xtreme 4565</t>
    </r>
  </si>
  <si>
    <t>Zadanie nr 2: Latarki</t>
  </si>
  <si>
    <t>Zadanie nr 3: Silikony, spraye</t>
  </si>
  <si>
    <t>Ściągacz izolowany</t>
  </si>
  <si>
    <t>Multimetr ręczny</t>
  </si>
  <si>
    <r>
      <t xml:space="preserve">Wyświetlacz LCD, klasa szczelności IP65, automatyczny wybór zakresi, zasilanie bateriami
Funkcje: Dioda LED oświetlająca miejsce pomiaru, Sygnalizacja dźwiękowa, Autotest przyrządu przed pomiarem, Automatyczne wyłączanie, Wskaźnik polaryzacji, Wskaźnik przekroczenia zakresu pomiarowego (dla napięć 713 - 788 V), Wskaźnik niskiego poziomu baterii
Pomiar parametrów: Napięcie DC: 12V / 24V / 50V / 120V / 230V / 400V / 690V, Napięcie AC: 12V / 24V / 50V / 120V / 230V / 400V / 690V, Pomiar przesunięcia fazy w zasilaniu trójfazowym: 100V - 690V, 50-60Hz, Pomiar RDC: 230V (50 - 400 Hz), Test zaniku napięcia: 50VAC / 120VDC - 690 VDC/AC
</t>
    </r>
    <r>
      <rPr>
        <b/>
        <sz val="12"/>
        <color theme="1"/>
        <rFont val="Calibri"/>
        <family val="2"/>
        <charset val="238"/>
        <scheme val="minor"/>
      </rPr>
      <t>Preferowany produkt: UNI-T MIE0195</t>
    </r>
  </si>
  <si>
    <t>Zestaw kluczy imbusowych TORX</t>
  </si>
  <si>
    <t>Torba narzedziowa</t>
  </si>
  <si>
    <r>
      <t xml:space="preserve">Wykonanie z ulepszonego nylonu, wzmocniona metalową obejmą z zawiasami i zamkiem błyskawicznym,przeznaczona na narzędzia z przegrodami i kieszeniami
</t>
    </r>
    <r>
      <rPr>
        <b/>
        <sz val="11"/>
        <color theme="1"/>
        <rFont val="Calibri"/>
        <family val="2"/>
        <charset val="238"/>
        <scheme val="minor"/>
      </rPr>
      <t>Preferowany produkt: Yato YT-7430</t>
    </r>
  </si>
  <si>
    <r>
      <t xml:space="preserve">Materiał CrV6150 o twardości 52-55 HRC, Zawartość zestawu przynajmniej: T10, T15, T20, T25, T27, T30, T40, T45, T50.
</t>
    </r>
    <r>
      <rPr>
        <b/>
        <sz val="11"/>
        <color theme="1"/>
        <rFont val="Calibri"/>
        <family val="2"/>
        <charset val="238"/>
        <scheme val="minor"/>
      </rPr>
      <t>Preferowany produkt: Yato YT-0511</t>
    </r>
  </si>
  <si>
    <t>Zadanie nr 4: Narzedzia, urządzenia elektryczne</t>
  </si>
  <si>
    <t>Zadanie nr 1: Narzędzia, urzadzenia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</si>
</sst>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u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12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5" borderId="6" xfId="0" applyFont="1" applyFill="1" applyBorder="1" applyAlignment="1">
      <alignment horizontal="center" vertical="center"/>
    </xf>
    <xf numFmtId="0" fontId="3" fillId="5" borderId="6" xfId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/>
    </xf>
    <xf numFmtId="0" fontId="1" fillId="5" borderId="6" xfId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5" borderId="9" xfId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5" fillId="0" borderId="0" xfId="0" applyFont="1"/>
    <xf numFmtId="0" fontId="0" fillId="4" borderId="1" xfId="0" applyFill="1" applyBorder="1" applyAlignment="1">
      <alignment wrapText="1"/>
    </xf>
    <xf numFmtId="0" fontId="17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 wrapText="1"/>
    </xf>
    <xf numFmtId="1" fontId="10" fillId="2" borderId="6" xfId="0" applyNumberFormat="1" applyFont="1" applyFill="1" applyBorder="1" applyAlignment="1">
      <alignment horizontal="center" vertical="center" wrapText="1"/>
    </xf>
    <xf numFmtId="1" fontId="10" fillId="2" borderId="7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1"/>
  <sheetViews>
    <sheetView tabSelected="1" topLeftCell="A40" zoomScale="80" zoomScaleNormal="80" workbookViewId="0">
      <selection activeCell="A9" sqref="A9:L9"/>
    </sheetView>
  </sheetViews>
  <sheetFormatPr defaultRowHeight="15" x14ac:dyDescent="0.25"/>
  <cols>
    <col min="1" max="1" width="5.28515625" customWidth="1"/>
    <col min="2" max="2" width="35.28515625" customWidth="1"/>
    <col min="3" max="3" width="166.42578125" customWidth="1"/>
    <col min="4" max="4" width="10.42578125" style="20" customWidth="1"/>
    <col min="5" max="5" width="8.7109375" style="20"/>
    <col min="6" max="6" width="12.85546875" customWidth="1"/>
    <col min="7" max="7" width="10.28515625" customWidth="1"/>
    <col min="8" max="8" width="10.85546875" customWidth="1"/>
    <col min="9" max="9" width="14" customWidth="1"/>
    <col min="10" max="10" width="16.5703125" customWidth="1"/>
    <col min="11" max="11" width="17.140625" customWidth="1"/>
    <col min="12" max="12" width="27.28515625" customWidth="1"/>
    <col min="14" max="14" width="23.42578125" customWidth="1"/>
  </cols>
  <sheetData>
    <row r="2" spans="1:12" ht="15.75" x14ac:dyDescent="0.25">
      <c r="B2" s="22" t="s">
        <v>33</v>
      </c>
    </row>
    <row r="3" spans="1:12" x14ac:dyDescent="0.25">
      <c r="B3" s="23" t="s">
        <v>34</v>
      </c>
    </row>
    <row r="4" spans="1:12" ht="15.75" x14ac:dyDescent="0.25">
      <c r="B4" s="22"/>
    </row>
    <row r="6" spans="1:12" s="16" customFormat="1" ht="44.25" customHeight="1" x14ac:dyDescent="0.25">
      <c r="A6" s="74" t="s">
        <v>19</v>
      </c>
      <c r="B6" s="74" t="s">
        <v>30</v>
      </c>
      <c r="C6" s="74" t="s">
        <v>29</v>
      </c>
      <c r="D6" s="69" t="s">
        <v>20</v>
      </c>
      <c r="E6" s="74" t="s">
        <v>21</v>
      </c>
      <c r="F6" s="73" t="s">
        <v>22</v>
      </c>
      <c r="G6" s="71" t="s">
        <v>23</v>
      </c>
      <c r="H6" s="73" t="s">
        <v>24</v>
      </c>
      <c r="I6" s="74" t="s">
        <v>25</v>
      </c>
      <c r="J6" s="74" t="s">
        <v>26</v>
      </c>
      <c r="K6" s="74" t="s">
        <v>27</v>
      </c>
      <c r="L6" s="69" t="s">
        <v>28</v>
      </c>
    </row>
    <row r="7" spans="1:12" s="16" customFormat="1" ht="100.5" customHeight="1" x14ac:dyDescent="0.25">
      <c r="A7" s="74"/>
      <c r="B7" s="74"/>
      <c r="C7" s="74"/>
      <c r="D7" s="70"/>
      <c r="E7" s="74"/>
      <c r="F7" s="73"/>
      <c r="G7" s="72"/>
      <c r="H7" s="73"/>
      <c r="I7" s="74"/>
      <c r="J7" s="74"/>
      <c r="K7" s="74"/>
      <c r="L7" s="70"/>
    </row>
    <row r="8" spans="1:12" s="16" customFormat="1" ht="18" customHeight="1" x14ac:dyDescent="0.25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  <c r="J8" s="15">
        <v>10</v>
      </c>
      <c r="K8" s="15">
        <v>11</v>
      </c>
      <c r="L8" s="15">
        <v>12</v>
      </c>
    </row>
    <row r="9" spans="1:12" s="16" customFormat="1" ht="18" customHeight="1" x14ac:dyDescent="0.25">
      <c r="A9" s="66" t="s">
        <v>163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8"/>
    </row>
    <row r="10" spans="1:12" ht="41.25" customHeight="1" x14ac:dyDescent="0.25">
      <c r="A10" s="6" t="s">
        <v>1</v>
      </c>
      <c r="B10" s="7" t="s">
        <v>45</v>
      </c>
      <c r="C10" s="7" t="s">
        <v>131</v>
      </c>
      <c r="D10" s="12" t="s">
        <v>0</v>
      </c>
      <c r="E10" s="12">
        <v>4</v>
      </c>
      <c r="F10" s="19"/>
      <c r="G10" s="30">
        <f t="shared" ref="G10:G54" si="0">E10*F10</f>
        <v>0</v>
      </c>
      <c r="H10" s="35"/>
      <c r="I10" s="30">
        <f t="shared" ref="I10:I54" si="1">G10*H10%</f>
        <v>0</v>
      </c>
      <c r="J10" s="5"/>
      <c r="K10" s="5"/>
      <c r="L10" s="5"/>
    </row>
    <row r="11" spans="1:12" ht="31.5" x14ac:dyDescent="0.25">
      <c r="A11" s="5" t="s">
        <v>2</v>
      </c>
      <c r="B11" s="8" t="s">
        <v>46</v>
      </c>
      <c r="C11" s="9" t="s">
        <v>132</v>
      </c>
      <c r="D11" s="12" t="s">
        <v>0</v>
      </c>
      <c r="E11" s="12">
        <v>2</v>
      </c>
      <c r="F11" s="19"/>
      <c r="G11" s="30">
        <f t="shared" si="0"/>
        <v>0</v>
      </c>
      <c r="H11" s="35"/>
      <c r="I11" s="30">
        <f t="shared" si="1"/>
        <v>0</v>
      </c>
      <c r="J11" s="5"/>
      <c r="K11" s="5"/>
      <c r="L11" s="5"/>
    </row>
    <row r="12" spans="1:12" ht="30" customHeight="1" x14ac:dyDescent="0.25">
      <c r="A12" s="6" t="s">
        <v>3</v>
      </c>
      <c r="B12" s="8" t="s">
        <v>47</v>
      </c>
      <c r="C12" s="9" t="s">
        <v>133</v>
      </c>
      <c r="D12" s="12" t="s">
        <v>0</v>
      </c>
      <c r="E12" s="12">
        <v>4</v>
      </c>
      <c r="F12" s="19"/>
      <c r="G12" s="30">
        <f t="shared" si="0"/>
        <v>0</v>
      </c>
      <c r="H12" s="35"/>
      <c r="I12" s="30">
        <f t="shared" si="1"/>
        <v>0</v>
      </c>
      <c r="J12" s="5"/>
      <c r="K12" s="5"/>
      <c r="L12" s="5"/>
    </row>
    <row r="13" spans="1:12" ht="30" x14ac:dyDescent="0.25">
      <c r="A13" s="5" t="s">
        <v>4</v>
      </c>
      <c r="B13" s="8" t="s">
        <v>48</v>
      </c>
      <c r="C13" s="61" t="s">
        <v>61</v>
      </c>
      <c r="D13" s="12" t="s">
        <v>0</v>
      </c>
      <c r="E13" s="12">
        <v>5</v>
      </c>
      <c r="F13" s="30"/>
      <c r="G13" s="30">
        <f t="shared" si="0"/>
        <v>0</v>
      </c>
      <c r="H13" s="35"/>
      <c r="I13" s="30">
        <f t="shared" si="1"/>
        <v>0</v>
      </c>
      <c r="J13" s="5"/>
      <c r="K13" s="5"/>
      <c r="L13" s="5"/>
    </row>
    <row r="14" spans="1:12" ht="31.5" x14ac:dyDescent="0.25">
      <c r="A14" s="6" t="s">
        <v>5</v>
      </c>
      <c r="B14" s="8" t="s">
        <v>49</v>
      </c>
      <c r="C14" s="8" t="s">
        <v>134</v>
      </c>
      <c r="D14" s="12" t="s">
        <v>0</v>
      </c>
      <c r="E14" s="12">
        <v>3</v>
      </c>
      <c r="F14" s="19"/>
      <c r="G14" s="30">
        <f t="shared" si="0"/>
        <v>0</v>
      </c>
      <c r="H14" s="35"/>
      <c r="I14" s="30">
        <f t="shared" si="1"/>
        <v>0</v>
      </c>
      <c r="J14" s="5"/>
      <c r="K14" s="5"/>
      <c r="L14" s="5"/>
    </row>
    <row r="15" spans="1:12" ht="33" customHeight="1" x14ac:dyDescent="0.25">
      <c r="A15" s="6" t="s">
        <v>6</v>
      </c>
      <c r="B15" s="33" t="s">
        <v>50</v>
      </c>
      <c r="C15" s="33" t="s">
        <v>135</v>
      </c>
      <c r="D15" s="12" t="s">
        <v>0</v>
      </c>
      <c r="E15" s="12">
        <v>2</v>
      </c>
      <c r="F15" s="19"/>
      <c r="G15" s="30">
        <f t="shared" si="0"/>
        <v>0</v>
      </c>
      <c r="H15" s="35"/>
      <c r="I15" s="30">
        <f t="shared" si="1"/>
        <v>0</v>
      </c>
      <c r="J15" s="5"/>
      <c r="K15" s="5"/>
      <c r="L15" s="5"/>
    </row>
    <row r="16" spans="1:12" s="1" customFormat="1" ht="33.75" customHeight="1" x14ac:dyDescent="0.25">
      <c r="A16" s="5" t="s">
        <v>7</v>
      </c>
      <c r="B16" s="33" t="s">
        <v>52</v>
      </c>
      <c r="C16" s="33"/>
      <c r="D16" s="12" t="s">
        <v>0</v>
      </c>
      <c r="E16" s="12">
        <v>10</v>
      </c>
      <c r="F16" s="19"/>
      <c r="G16" s="30">
        <f t="shared" si="0"/>
        <v>0</v>
      </c>
      <c r="H16" s="35"/>
      <c r="I16" s="30">
        <f t="shared" si="1"/>
        <v>0</v>
      </c>
      <c r="J16" s="13"/>
      <c r="K16" s="13"/>
      <c r="L16" s="13"/>
    </row>
    <row r="17" spans="1:12" s="1" customFormat="1" ht="31.5" x14ac:dyDescent="0.25">
      <c r="A17" s="6" t="s">
        <v>8</v>
      </c>
      <c r="B17" s="14" t="s">
        <v>53</v>
      </c>
      <c r="C17" s="33"/>
      <c r="D17" s="12" t="s">
        <v>0</v>
      </c>
      <c r="E17" s="12">
        <v>10</v>
      </c>
      <c r="F17" s="19"/>
      <c r="G17" s="30">
        <f t="shared" si="0"/>
        <v>0</v>
      </c>
      <c r="H17" s="35"/>
      <c r="I17" s="30">
        <f t="shared" si="1"/>
        <v>0</v>
      </c>
      <c r="J17" s="13"/>
      <c r="K17" s="13"/>
      <c r="L17" s="13"/>
    </row>
    <row r="18" spans="1:12" s="1" customFormat="1" ht="31.5" x14ac:dyDescent="0.25">
      <c r="A18" s="5" t="s">
        <v>9</v>
      </c>
      <c r="B18" s="33" t="s">
        <v>54</v>
      </c>
      <c r="C18" s="33"/>
      <c r="D18" s="12" t="s">
        <v>0</v>
      </c>
      <c r="E18" s="12">
        <v>10</v>
      </c>
      <c r="F18" s="19"/>
      <c r="G18" s="30">
        <f t="shared" si="0"/>
        <v>0</v>
      </c>
      <c r="H18" s="35"/>
      <c r="I18" s="30">
        <f t="shared" si="1"/>
        <v>0</v>
      </c>
      <c r="J18" s="13"/>
      <c r="K18" s="13"/>
      <c r="L18" s="13"/>
    </row>
    <row r="19" spans="1:12" s="1" customFormat="1" ht="31.5" x14ac:dyDescent="0.25">
      <c r="A19" s="6" t="s">
        <v>10</v>
      </c>
      <c r="B19" s="33" t="s">
        <v>55</v>
      </c>
      <c r="C19" s="33"/>
      <c r="D19" s="12" t="s">
        <v>0</v>
      </c>
      <c r="E19" s="12">
        <v>10</v>
      </c>
      <c r="F19" s="19"/>
      <c r="G19" s="30">
        <f t="shared" si="0"/>
        <v>0</v>
      </c>
      <c r="H19" s="35"/>
      <c r="I19" s="30">
        <f t="shared" si="1"/>
        <v>0</v>
      </c>
      <c r="J19" s="13"/>
      <c r="K19" s="13"/>
      <c r="L19" s="13"/>
    </row>
    <row r="20" spans="1:12" s="1" customFormat="1" ht="24" customHeight="1" x14ac:dyDescent="0.25">
      <c r="A20" s="6" t="s">
        <v>11</v>
      </c>
      <c r="B20" s="11" t="s">
        <v>56</v>
      </c>
      <c r="C20" s="11"/>
      <c r="D20" s="21" t="s">
        <v>0</v>
      </c>
      <c r="E20" s="21">
        <v>10</v>
      </c>
      <c r="F20" s="19"/>
      <c r="G20" s="38">
        <f t="shared" si="0"/>
        <v>0</v>
      </c>
      <c r="H20" s="40"/>
      <c r="I20" s="30">
        <f t="shared" si="1"/>
        <v>0</v>
      </c>
      <c r="J20" s="13"/>
      <c r="K20" s="13"/>
      <c r="L20" s="13"/>
    </row>
    <row r="21" spans="1:12" s="1" customFormat="1" ht="18.75" x14ac:dyDescent="0.3">
      <c r="A21" s="12" t="s">
        <v>12</v>
      </c>
      <c r="B21" s="60" t="s">
        <v>57</v>
      </c>
      <c r="C21" s="11"/>
      <c r="D21" s="12" t="s">
        <v>0</v>
      </c>
      <c r="E21" s="12">
        <v>10</v>
      </c>
      <c r="F21" s="19"/>
      <c r="G21" s="30">
        <f t="shared" si="0"/>
        <v>0</v>
      </c>
      <c r="H21" s="35"/>
      <c r="I21" s="30">
        <f t="shared" si="1"/>
        <v>0</v>
      </c>
      <c r="J21" s="13"/>
      <c r="K21" s="13"/>
      <c r="L21" s="13"/>
    </row>
    <row r="22" spans="1:12" s="1" customFormat="1" ht="42" customHeight="1" x14ac:dyDescent="0.25">
      <c r="A22" s="6" t="s">
        <v>13</v>
      </c>
      <c r="B22" s="24" t="s">
        <v>62</v>
      </c>
      <c r="C22" s="11" t="s">
        <v>136</v>
      </c>
      <c r="D22" s="12" t="s">
        <v>0</v>
      </c>
      <c r="E22" s="12">
        <v>1</v>
      </c>
      <c r="F22" s="19"/>
      <c r="G22" s="30">
        <f t="shared" si="0"/>
        <v>0</v>
      </c>
      <c r="H22" s="35"/>
      <c r="I22" s="30">
        <f t="shared" si="1"/>
        <v>0</v>
      </c>
      <c r="J22" s="13"/>
      <c r="K22" s="13"/>
      <c r="L22" s="13"/>
    </row>
    <row r="23" spans="1:12" s="1" customFormat="1" ht="31.5" x14ac:dyDescent="0.25">
      <c r="A23" s="12" t="s">
        <v>14</v>
      </c>
      <c r="B23" s="11" t="s">
        <v>63</v>
      </c>
      <c r="C23" s="11" t="s">
        <v>137</v>
      </c>
      <c r="D23" s="12" t="s">
        <v>0</v>
      </c>
      <c r="E23" s="12">
        <v>1</v>
      </c>
      <c r="F23" s="19"/>
      <c r="G23" s="30">
        <f t="shared" si="0"/>
        <v>0</v>
      </c>
      <c r="H23" s="35"/>
      <c r="I23" s="30">
        <f t="shared" si="1"/>
        <v>0</v>
      </c>
      <c r="J23" s="13"/>
      <c r="K23" s="13"/>
      <c r="L23" s="13"/>
    </row>
    <row r="24" spans="1:12" s="1" customFormat="1" ht="31.5" x14ac:dyDescent="0.25">
      <c r="A24" s="6" t="s">
        <v>15</v>
      </c>
      <c r="B24" s="14" t="s">
        <v>64</v>
      </c>
      <c r="C24" s="14" t="s">
        <v>138</v>
      </c>
      <c r="D24" s="12" t="s">
        <v>0</v>
      </c>
      <c r="E24" s="12">
        <v>2</v>
      </c>
      <c r="F24" s="19"/>
      <c r="G24" s="30">
        <f t="shared" si="0"/>
        <v>0</v>
      </c>
      <c r="H24" s="41"/>
      <c r="I24" s="30">
        <f t="shared" si="1"/>
        <v>0</v>
      </c>
      <c r="J24" s="13"/>
      <c r="K24" s="13"/>
      <c r="L24" s="13"/>
    </row>
    <row r="25" spans="1:12" s="1" customFormat="1" ht="51.75" customHeight="1" x14ac:dyDescent="0.25">
      <c r="A25" s="6" t="s">
        <v>16</v>
      </c>
      <c r="B25" s="33" t="s">
        <v>65</v>
      </c>
      <c r="C25" s="14" t="s">
        <v>139</v>
      </c>
      <c r="D25" s="12" t="s">
        <v>0</v>
      </c>
      <c r="E25" s="12">
        <v>4</v>
      </c>
      <c r="F25" s="19"/>
      <c r="G25" s="30">
        <f t="shared" si="0"/>
        <v>0</v>
      </c>
      <c r="H25" s="35"/>
      <c r="I25" s="30">
        <f t="shared" si="1"/>
        <v>0</v>
      </c>
      <c r="J25" s="13"/>
      <c r="K25" s="13"/>
      <c r="L25" s="13"/>
    </row>
    <row r="26" spans="1:12" s="2" customFormat="1" ht="31.5" x14ac:dyDescent="0.25">
      <c r="A26" s="6" t="s">
        <v>31</v>
      </c>
      <c r="B26" s="33" t="s">
        <v>66</v>
      </c>
      <c r="C26" s="14" t="s">
        <v>140</v>
      </c>
      <c r="D26" s="12" t="s">
        <v>0</v>
      </c>
      <c r="E26" s="12">
        <v>4</v>
      </c>
      <c r="F26" s="19"/>
      <c r="G26" s="30">
        <f t="shared" si="0"/>
        <v>0</v>
      </c>
      <c r="H26" s="41"/>
      <c r="I26" s="30">
        <f t="shared" si="1"/>
        <v>0</v>
      </c>
      <c r="J26" s="13"/>
      <c r="K26" s="13"/>
      <c r="L26" s="13"/>
    </row>
    <row r="27" spans="1:12" s="2" customFormat="1" ht="47.25" x14ac:dyDescent="0.25">
      <c r="A27" s="6" t="s">
        <v>32</v>
      </c>
      <c r="B27" s="33" t="s">
        <v>67</v>
      </c>
      <c r="C27" s="10" t="s">
        <v>141</v>
      </c>
      <c r="D27" s="12" t="s">
        <v>0</v>
      </c>
      <c r="E27" s="12">
        <v>2</v>
      </c>
      <c r="F27" s="19"/>
      <c r="G27" s="30">
        <f t="shared" si="0"/>
        <v>0</v>
      </c>
      <c r="H27" s="35"/>
      <c r="I27" s="30">
        <f t="shared" si="1"/>
        <v>0</v>
      </c>
      <c r="J27" s="13"/>
      <c r="K27" s="13"/>
      <c r="L27" s="13"/>
    </row>
    <row r="28" spans="1:12" s="2" customFormat="1" ht="48.75" customHeight="1" x14ac:dyDescent="0.25">
      <c r="A28" s="6" t="s">
        <v>17</v>
      </c>
      <c r="B28" s="14" t="s">
        <v>68</v>
      </c>
      <c r="C28" s="10" t="s">
        <v>143</v>
      </c>
      <c r="D28" s="12" t="s">
        <v>0</v>
      </c>
      <c r="E28" s="12">
        <v>1</v>
      </c>
      <c r="F28" s="19"/>
      <c r="G28" s="30">
        <f t="shared" si="0"/>
        <v>0</v>
      </c>
      <c r="H28" s="35"/>
      <c r="I28" s="30">
        <f t="shared" si="1"/>
        <v>0</v>
      </c>
      <c r="J28" s="13"/>
      <c r="K28" s="13"/>
      <c r="L28" s="13"/>
    </row>
    <row r="29" spans="1:12" s="2" customFormat="1" ht="48.75" customHeight="1" x14ac:dyDescent="0.25">
      <c r="A29" s="31" t="s">
        <v>18</v>
      </c>
      <c r="B29" s="33" t="s">
        <v>69</v>
      </c>
      <c r="C29" s="10" t="s">
        <v>142</v>
      </c>
      <c r="D29" s="30" t="s">
        <v>0</v>
      </c>
      <c r="E29" s="30">
        <v>2</v>
      </c>
      <c r="F29" s="19"/>
      <c r="G29" s="30">
        <f t="shared" si="0"/>
        <v>0</v>
      </c>
      <c r="H29" s="35"/>
      <c r="I29" s="30">
        <f t="shared" si="1"/>
        <v>0</v>
      </c>
      <c r="J29" s="32"/>
      <c r="K29" s="32"/>
      <c r="L29" s="32"/>
    </row>
    <row r="30" spans="1:12" s="2" customFormat="1" ht="48.75" customHeight="1" x14ac:dyDescent="0.25">
      <c r="A30" s="31">
        <v>21</v>
      </c>
      <c r="B30" s="33" t="s">
        <v>70</v>
      </c>
      <c r="C30" s="10" t="s">
        <v>71</v>
      </c>
      <c r="D30" s="30" t="s">
        <v>0</v>
      </c>
      <c r="E30" s="30">
        <v>2</v>
      </c>
      <c r="F30" s="19"/>
      <c r="G30" s="30">
        <f t="shared" si="0"/>
        <v>0</v>
      </c>
      <c r="H30" s="35"/>
      <c r="I30" s="30">
        <f t="shared" si="1"/>
        <v>0</v>
      </c>
      <c r="J30" s="32"/>
      <c r="K30" s="32"/>
      <c r="L30" s="32"/>
    </row>
    <row r="31" spans="1:12" s="2" customFormat="1" ht="48.75" customHeight="1" x14ac:dyDescent="0.25">
      <c r="A31" s="31">
        <v>22</v>
      </c>
      <c r="B31" s="33" t="s">
        <v>72</v>
      </c>
      <c r="C31" s="10" t="s">
        <v>73</v>
      </c>
      <c r="D31" s="30" t="s">
        <v>0</v>
      </c>
      <c r="E31" s="30">
        <v>2</v>
      </c>
      <c r="F31" s="19"/>
      <c r="G31" s="30">
        <f t="shared" si="0"/>
        <v>0</v>
      </c>
      <c r="H31" s="35"/>
      <c r="I31" s="30">
        <f t="shared" si="1"/>
        <v>0</v>
      </c>
      <c r="J31" s="32"/>
      <c r="K31" s="32"/>
      <c r="L31" s="32"/>
    </row>
    <row r="32" spans="1:12" s="2" customFormat="1" ht="48.75" customHeight="1" x14ac:dyDescent="0.25">
      <c r="A32" s="31">
        <v>23</v>
      </c>
      <c r="B32" s="33" t="s">
        <v>74</v>
      </c>
      <c r="C32" s="10" t="s">
        <v>144</v>
      </c>
      <c r="D32" s="30" t="s">
        <v>0</v>
      </c>
      <c r="E32" s="30">
        <v>3</v>
      </c>
      <c r="F32" s="19"/>
      <c r="G32" s="30">
        <f t="shared" si="0"/>
        <v>0</v>
      </c>
      <c r="H32" s="35"/>
      <c r="I32" s="30">
        <f t="shared" si="1"/>
        <v>0</v>
      </c>
      <c r="J32" s="32"/>
      <c r="K32" s="32"/>
      <c r="L32" s="32"/>
    </row>
    <row r="33" spans="1:12" s="2" customFormat="1" ht="48.75" customHeight="1" x14ac:dyDescent="0.25">
      <c r="A33" s="31">
        <v>24</v>
      </c>
      <c r="B33" s="33" t="s">
        <v>75</v>
      </c>
      <c r="C33" s="10" t="s">
        <v>145</v>
      </c>
      <c r="D33" s="30" t="s">
        <v>0</v>
      </c>
      <c r="E33" s="30">
        <v>3</v>
      </c>
      <c r="F33" s="19"/>
      <c r="G33" s="30">
        <f t="shared" si="0"/>
        <v>0</v>
      </c>
      <c r="H33" s="35"/>
      <c r="I33" s="30">
        <f t="shared" si="1"/>
        <v>0</v>
      </c>
      <c r="J33" s="32"/>
      <c r="K33" s="32"/>
      <c r="L33" s="32"/>
    </row>
    <row r="34" spans="1:12" s="2" customFormat="1" ht="48.75" customHeight="1" x14ac:dyDescent="0.25">
      <c r="A34" s="31">
        <v>25</v>
      </c>
      <c r="B34" s="33" t="s">
        <v>76</v>
      </c>
      <c r="C34" s="10" t="s">
        <v>77</v>
      </c>
      <c r="D34" s="30" t="s">
        <v>0</v>
      </c>
      <c r="E34" s="30">
        <v>3</v>
      </c>
      <c r="F34" s="19"/>
      <c r="G34" s="30">
        <f t="shared" si="0"/>
        <v>0</v>
      </c>
      <c r="H34" s="35"/>
      <c r="I34" s="30">
        <f t="shared" si="1"/>
        <v>0</v>
      </c>
      <c r="J34" s="32"/>
      <c r="K34" s="32"/>
      <c r="L34" s="32"/>
    </row>
    <row r="35" spans="1:12" s="2" customFormat="1" ht="77.25" customHeight="1" x14ac:dyDescent="0.25">
      <c r="A35" s="31">
        <v>26</v>
      </c>
      <c r="B35" s="33" t="s">
        <v>84</v>
      </c>
      <c r="C35" s="62" t="s">
        <v>85</v>
      </c>
      <c r="D35" s="30" t="s">
        <v>0</v>
      </c>
      <c r="E35" s="30">
        <v>2</v>
      </c>
      <c r="F35" s="19"/>
      <c r="G35" s="30">
        <f t="shared" si="0"/>
        <v>0</v>
      </c>
      <c r="H35" s="35"/>
      <c r="I35" s="30">
        <f t="shared" si="1"/>
        <v>0</v>
      </c>
      <c r="J35" s="32"/>
      <c r="K35" s="32"/>
      <c r="L35" s="32"/>
    </row>
    <row r="36" spans="1:12" s="2" customFormat="1" ht="60" customHeight="1" x14ac:dyDescent="0.25">
      <c r="A36" s="31">
        <v>27</v>
      </c>
      <c r="B36" s="33" t="s">
        <v>90</v>
      </c>
      <c r="C36" s="10" t="s">
        <v>86</v>
      </c>
      <c r="D36" s="30" t="s">
        <v>0</v>
      </c>
      <c r="E36" s="30">
        <v>4</v>
      </c>
      <c r="F36" s="19"/>
      <c r="G36" s="30">
        <f t="shared" si="0"/>
        <v>0</v>
      </c>
      <c r="H36" s="35"/>
      <c r="I36" s="30">
        <f t="shared" si="1"/>
        <v>0</v>
      </c>
      <c r="J36" s="32"/>
      <c r="K36" s="32"/>
      <c r="L36" s="32"/>
    </row>
    <row r="37" spans="1:12" s="2" customFormat="1" ht="48.75" customHeight="1" x14ac:dyDescent="0.25">
      <c r="A37" s="31">
        <v>28</v>
      </c>
      <c r="B37" s="33" t="s">
        <v>87</v>
      </c>
      <c r="C37" s="62" t="s">
        <v>88</v>
      </c>
      <c r="D37" s="30" t="s">
        <v>0</v>
      </c>
      <c r="E37" s="30">
        <v>4</v>
      </c>
      <c r="F37" s="19"/>
      <c r="G37" s="30">
        <f t="shared" si="0"/>
        <v>0</v>
      </c>
      <c r="H37" s="35"/>
      <c r="I37" s="30">
        <f t="shared" si="1"/>
        <v>0</v>
      </c>
      <c r="J37" s="32"/>
      <c r="K37" s="32"/>
      <c r="L37" s="32"/>
    </row>
    <row r="38" spans="1:12" s="2" customFormat="1" ht="48.75" customHeight="1" x14ac:dyDescent="0.25">
      <c r="A38" s="31">
        <v>29</v>
      </c>
      <c r="B38" s="33" t="s">
        <v>89</v>
      </c>
      <c r="C38" s="10" t="s">
        <v>91</v>
      </c>
      <c r="D38" s="30" t="s">
        <v>0</v>
      </c>
      <c r="E38" s="30">
        <v>2</v>
      </c>
      <c r="F38" s="19"/>
      <c r="G38" s="30">
        <f t="shared" si="0"/>
        <v>0</v>
      </c>
      <c r="H38" s="35"/>
      <c r="I38" s="30">
        <f t="shared" si="1"/>
        <v>0</v>
      </c>
      <c r="J38" s="32"/>
      <c r="K38" s="32"/>
      <c r="L38" s="32"/>
    </row>
    <row r="39" spans="1:12" s="2" customFormat="1" ht="48.75" customHeight="1" x14ac:dyDescent="0.25">
      <c r="A39" s="31">
        <v>30</v>
      </c>
      <c r="B39" s="33" t="s">
        <v>93</v>
      </c>
      <c r="C39" s="10" t="s">
        <v>83</v>
      </c>
      <c r="D39" s="30" t="s">
        <v>0</v>
      </c>
      <c r="E39" s="30">
        <v>3</v>
      </c>
      <c r="F39" s="19"/>
      <c r="G39" s="30">
        <f t="shared" si="0"/>
        <v>0</v>
      </c>
      <c r="H39" s="35"/>
      <c r="I39" s="30">
        <f t="shared" si="1"/>
        <v>0</v>
      </c>
      <c r="J39" s="32"/>
      <c r="K39" s="32"/>
      <c r="L39" s="32"/>
    </row>
    <row r="40" spans="1:12" s="2" customFormat="1" ht="48.75" customHeight="1" x14ac:dyDescent="0.25">
      <c r="A40" s="31">
        <v>31</v>
      </c>
      <c r="B40" s="33" t="s">
        <v>94</v>
      </c>
      <c r="C40" s="10" t="s">
        <v>92</v>
      </c>
      <c r="D40" s="30" t="s">
        <v>0</v>
      </c>
      <c r="E40" s="30">
        <v>10</v>
      </c>
      <c r="F40" s="19"/>
      <c r="G40" s="30">
        <f t="shared" si="0"/>
        <v>0</v>
      </c>
      <c r="H40" s="35"/>
      <c r="I40" s="30">
        <f t="shared" si="1"/>
        <v>0</v>
      </c>
      <c r="J40" s="32"/>
      <c r="K40" s="32"/>
      <c r="L40" s="32"/>
    </row>
    <row r="41" spans="1:12" s="2" customFormat="1" ht="48.75" customHeight="1" x14ac:dyDescent="0.25">
      <c r="A41" s="31">
        <v>32</v>
      </c>
      <c r="B41" s="33" t="s">
        <v>95</v>
      </c>
      <c r="C41" s="10" t="s">
        <v>96</v>
      </c>
      <c r="D41" s="30" t="s">
        <v>0</v>
      </c>
      <c r="E41" s="30">
        <v>12</v>
      </c>
      <c r="F41" s="19"/>
      <c r="G41" s="30">
        <f t="shared" si="0"/>
        <v>0</v>
      </c>
      <c r="H41" s="35"/>
      <c r="I41" s="30">
        <f t="shared" si="1"/>
        <v>0</v>
      </c>
      <c r="J41" s="32"/>
      <c r="K41" s="32"/>
      <c r="L41" s="32"/>
    </row>
    <row r="42" spans="1:12" s="2" customFormat="1" ht="48.75" customHeight="1" x14ac:dyDescent="0.25">
      <c r="A42" s="31">
        <v>33</v>
      </c>
      <c r="B42" s="63" t="s">
        <v>109</v>
      </c>
      <c r="C42" s="2" t="s">
        <v>107</v>
      </c>
      <c r="D42" s="30" t="s">
        <v>0</v>
      </c>
      <c r="E42" s="30">
        <v>2</v>
      </c>
      <c r="F42" s="19"/>
      <c r="G42" s="30">
        <f t="shared" si="0"/>
        <v>0</v>
      </c>
      <c r="H42" s="35"/>
      <c r="I42" s="30">
        <f t="shared" si="1"/>
        <v>0</v>
      </c>
      <c r="J42" s="32"/>
      <c r="K42" s="32"/>
      <c r="L42" s="32"/>
    </row>
    <row r="43" spans="1:12" s="2" customFormat="1" ht="48.75" customHeight="1" x14ac:dyDescent="0.25">
      <c r="A43" s="31">
        <v>34</v>
      </c>
      <c r="B43" s="63" t="s">
        <v>110</v>
      </c>
      <c r="C43" s="2" t="s">
        <v>108</v>
      </c>
      <c r="D43" s="30" t="s">
        <v>0</v>
      </c>
      <c r="E43" s="30">
        <v>2</v>
      </c>
      <c r="F43" s="19"/>
      <c r="G43" s="30">
        <f t="shared" si="0"/>
        <v>0</v>
      </c>
      <c r="H43" s="35"/>
      <c r="I43" s="30">
        <f t="shared" si="1"/>
        <v>0</v>
      </c>
      <c r="J43" s="32"/>
      <c r="K43" s="32"/>
      <c r="L43" s="32"/>
    </row>
    <row r="44" spans="1:12" s="2" customFormat="1" ht="48.75" customHeight="1" x14ac:dyDescent="0.25">
      <c r="A44" s="31">
        <v>35</v>
      </c>
      <c r="B44" s="33" t="s">
        <v>106</v>
      </c>
      <c r="C44" s="10" t="s">
        <v>124</v>
      </c>
      <c r="D44" s="30" t="s">
        <v>0</v>
      </c>
      <c r="E44" s="30">
        <v>17</v>
      </c>
      <c r="F44" s="19"/>
      <c r="G44" s="30">
        <f t="shared" si="0"/>
        <v>0</v>
      </c>
      <c r="H44" s="35"/>
      <c r="I44" s="30">
        <f t="shared" si="1"/>
        <v>0</v>
      </c>
      <c r="J44" s="32"/>
      <c r="K44" s="32"/>
      <c r="L44" s="32"/>
    </row>
    <row r="45" spans="1:12" s="2" customFormat="1" ht="48.75" customHeight="1" x14ac:dyDescent="0.25">
      <c r="A45" s="31">
        <v>36</v>
      </c>
      <c r="B45" s="33" t="s">
        <v>111</v>
      </c>
      <c r="C45" s="10" t="s">
        <v>112</v>
      </c>
      <c r="D45" s="30" t="s">
        <v>0</v>
      </c>
      <c r="E45" s="30">
        <v>6</v>
      </c>
      <c r="F45" s="19"/>
      <c r="G45" s="30">
        <f t="shared" si="0"/>
        <v>0</v>
      </c>
      <c r="H45" s="35"/>
      <c r="I45" s="30">
        <f t="shared" si="1"/>
        <v>0</v>
      </c>
      <c r="J45" s="32"/>
      <c r="K45" s="32"/>
      <c r="L45" s="32"/>
    </row>
    <row r="46" spans="1:12" s="2" customFormat="1" ht="48.75" customHeight="1" x14ac:dyDescent="0.25">
      <c r="A46" s="31">
        <v>37</v>
      </c>
      <c r="B46" s="33" t="s">
        <v>62</v>
      </c>
      <c r="C46" s="10" t="s">
        <v>125</v>
      </c>
      <c r="D46" s="30" t="s">
        <v>0</v>
      </c>
      <c r="E46" s="30">
        <v>8</v>
      </c>
      <c r="F46" s="19"/>
      <c r="G46" s="30">
        <f t="shared" si="0"/>
        <v>0</v>
      </c>
      <c r="H46" s="35"/>
      <c r="I46" s="30">
        <f t="shared" si="1"/>
        <v>0</v>
      </c>
      <c r="J46" s="32"/>
      <c r="K46" s="32"/>
      <c r="L46" s="32"/>
    </row>
    <row r="47" spans="1:12" s="2" customFormat="1" ht="69" customHeight="1" x14ac:dyDescent="0.25">
      <c r="A47" s="31">
        <v>38</v>
      </c>
      <c r="B47" s="33" t="s">
        <v>113</v>
      </c>
      <c r="C47" s="10" t="s">
        <v>126</v>
      </c>
      <c r="D47" s="30" t="s">
        <v>0</v>
      </c>
      <c r="E47" s="30">
        <v>1</v>
      </c>
      <c r="F47" s="19"/>
      <c r="G47" s="30">
        <f t="shared" si="0"/>
        <v>0</v>
      </c>
      <c r="H47" s="35"/>
      <c r="I47" s="30">
        <f t="shared" si="1"/>
        <v>0</v>
      </c>
      <c r="J47" s="32"/>
      <c r="K47" s="32"/>
      <c r="L47" s="32"/>
    </row>
    <row r="48" spans="1:12" s="2" customFormat="1" ht="48.75" customHeight="1" x14ac:dyDescent="0.25">
      <c r="A48" s="31">
        <v>39</v>
      </c>
      <c r="B48" s="33" t="s">
        <v>114</v>
      </c>
      <c r="C48" s="10" t="s">
        <v>127</v>
      </c>
      <c r="D48" s="30" t="s">
        <v>0</v>
      </c>
      <c r="E48" s="30">
        <v>1</v>
      </c>
      <c r="F48" s="19"/>
      <c r="G48" s="30">
        <f t="shared" si="0"/>
        <v>0</v>
      </c>
      <c r="H48" s="35"/>
      <c r="I48" s="30">
        <f t="shared" si="1"/>
        <v>0</v>
      </c>
      <c r="J48" s="32"/>
      <c r="K48" s="32"/>
      <c r="L48" s="32"/>
    </row>
    <row r="49" spans="1:12" s="2" customFormat="1" ht="48.75" customHeight="1" x14ac:dyDescent="0.25">
      <c r="A49" s="31">
        <v>40</v>
      </c>
      <c r="B49" s="33" t="s">
        <v>115</v>
      </c>
      <c r="C49" s="10" t="s">
        <v>130</v>
      </c>
      <c r="D49" s="30" t="s">
        <v>0</v>
      </c>
      <c r="E49" s="30">
        <v>1</v>
      </c>
      <c r="F49" s="19"/>
      <c r="G49" s="30">
        <f t="shared" si="0"/>
        <v>0</v>
      </c>
      <c r="H49" s="35"/>
      <c r="I49" s="30">
        <f t="shared" si="1"/>
        <v>0</v>
      </c>
      <c r="J49" s="32"/>
      <c r="K49" s="32"/>
      <c r="L49" s="32"/>
    </row>
    <row r="50" spans="1:12" s="2" customFormat="1" ht="48.75" customHeight="1" x14ac:dyDescent="0.25">
      <c r="A50" s="31">
        <v>41</v>
      </c>
      <c r="B50" s="33" t="s">
        <v>116</v>
      </c>
      <c r="C50" s="10" t="s">
        <v>128</v>
      </c>
      <c r="D50" s="30" t="s">
        <v>0</v>
      </c>
      <c r="E50" s="30">
        <v>4</v>
      </c>
      <c r="F50" s="19"/>
      <c r="G50" s="30">
        <f t="shared" si="0"/>
        <v>0</v>
      </c>
      <c r="H50" s="35"/>
      <c r="I50" s="30">
        <f t="shared" si="1"/>
        <v>0</v>
      </c>
      <c r="J50" s="32"/>
      <c r="K50" s="32"/>
      <c r="L50" s="32"/>
    </row>
    <row r="51" spans="1:12" s="2" customFormat="1" ht="48.75" customHeight="1" x14ac:dyDescent="0.25">
      <c r="A51" s="31">
        <v>42</v>
      </c>
      <c r="B51" s="33" t="s">
        <v>117</v>
      </c>
      <c r="C51" s="10" t="s">
        <v>118</v>
      </c>
      <c r="D51" s="30" t="s">
        <v>0</v>
      </c>
      <c r="E51" s="30">
        <v>1</v>
      </c>
      <c r="F51" s="19"/>
      <c r="G51" s="30">
        <f t="shared" si="0"/>
        <v>0</v>
      </c>
      <c r="H51" s="35"/>
      <c r="I51" s="30">
        <f t="shared" si="1"/>
        <v>0</v>
      </c>
      <c r="J51" s="32"/>
      <c r="K51" s="32"/>
      <c r="L51" s="32"/>
    </row>
    <row r="52" spans="1:12" s="2" customFormat="1" ht="48.75" customHeight="1" x14ac:dyDescent="0.25">
      <c r="A52" s="31">
        <v>43</v>
      </c>
      <c r="B52" s="33" t="s">
        <v>119</v>
      </c>
      <c r="C52" s="10" t="s">
        <v>129</v>
      </c>
      <c r="D52" s="30" t="s">
        <v>0</v>
      </c>
      <c r="E52" s="30">
        <v>1</v>
      </c>
      <c r="F52" s="19"/>
      <c r="G52" s="30">
        <f t="shared" si="0"/>
        <v>0</v>
      </c>
      <c r="H52" s="35"/>
      <c r="I52" s="30">
        <f t="shared" si="1"/>
        <v>0</v>
      </c>
      <c r="J52" s="32"/>
      <c r="K52" s="32"/>
      <c r="L52" s="32"/>
    </row>
    <row r="53" spans="1:12" s="2" customFormat="1" ht="81.75" customHeight="1" x14ac:dyDescent="0.25">
      <c r="A53" s="31">
        <v>44</v>
      </c>
      <c r="B53" s="2" t="s">
        <v>158</v>
      </c>
      <c r="C53" s="63" t="s">
        <v>161</v>
      </c>
      <c r="D53" s="30" t="s">
        <v>0</v>
      </c>
      <c r="E53" s="30">
        <v>1</v>
      </c>
      <c r="F53" s="19"/>
      <c r="G53" s="30">
        <f t="shared" si="0"/>
        <v>0</v>
      </c>
      <c r="H53" s="35"/>
      <c r="I53" s="30">
        <f t="shared" si="1"/>
        <v>0</v>
      </c>
      <c r="J53" s="32"/>
      <c r="K53" s="32"/>
      <c r="L53" s="32"/>
    </row>
    <row r="54" spans="1:12" s="2" customFormat="1" ht="48.75" customHeight="1" x14ac:dyDescent="0.25">
      <c r="A54" s="31">
        <v>45</v>
      </c>
      <c r="B54" s="2" t="s">
        <v>159</v>
      </c>
      <c r="C54" s="63" t="s">
        <v>160</v>
      </c>
      <c r="D54" s="30" t="s">
        <v>0</v>
      </c>
      <c r="E54" s="30">
        <v>1</v>
      </c>
      <c r="F54" s="19"/>
      <c r="G54" s="30">
        <f t="shared" si="0"/>
        <v>0</v>
      </c>
      <c r="H54" s="35"/>
      <c r="I54" s="30">
        <f t="shared" si="1"/>
        <v>0</v>
      </c>
      <c r="J54" s="32"/>
      <c r="K54" s="32"/>
      <c r="L54" s="32"/>
    </row>
    <row r="55" spans="1:12" s="2" customFormat="1" ht="15.75" x14ac:dyDescent="0.25">
      <c r="A55" s="64" t="s">
        <v>35</v>
      </c>
      <c r="B55" s="65"/>
      <c r="C55" s="65"/>
      <c r="D55" s="65"/>
      <c r="E55" s="65"/>
      <c r="F55" s="65"/>
      <c r="G55" s="44">
        <f>SUM(G10:G54)</f>
        <v>0</v>
      </c>
      <c r="H55" s="45"/>
      <c r="I55" s="44">
        <f>SUM(I10:I54)</f>
        <v>0</v>
      </c>
      <c r="J55" s="42"/>
      <c r="K55" s="42"/>
      <c r="L55" s="43"/>
    </row>
    <row r="56" spans="1:12" ht="15.75" x14ac:dyDescent="0.25">
      <c r="C56" s="3"/>
    </row>
    <row r="57" spans="1:12" ht="15.75" x14ac:dyDescent="0.25">
      <c r="C57" s="3"/>
    </row>
    <row r="58" spans="1:12" ht="15.75" x14ac:dyDescent="0.25">
      <c r="C58" s="3"/>
    </row>
    <row r="59" spans="1:12" ht="15.75" x14ac:dyDescent="0.25">
      <c r="C59" s="3"/>
    </row>
    <row r="60" spans="1:12" ht="15.75" x14ac:dyDescent="0.25">
      <c r="C60" s="3"/>
    </row>
    <row r="61" spans="1:12" ht="15.75" x14ac:dyDescent="0.25">
      <c r="C61" s="3"/>
    </row>
  </sheetData>
  <mergeCells count="14">
    <mergeCell ref="A55:F55"/>
    <mergeCell ref="A9:L9"/>
    <mergeCell ref="L6:L7"/>
    <mergeCell ref="D6:D7"/>
    <mergeCell ref="G6:G7"/>
    <mergeCell ref="H6:H7"/>
    <mergeCell ref="I6:I7"/>
    <mergeCell ref="J6:J7"/>
    <mergeCell ref="K6:K7"/>
    <mergeCell ref="A6:A7"/>
    <mergeCell ref="B6:B7"/>
    <mergeCell ref="C6:C7"/>
    <mergeCell ref="E6:E7"/>
    <mergeCell ref="F6:F7"/>
  </mergeCells>
  <pageMargins left="0.7" right="0.7" top="0.75" bottom="0.75" header="0.3" footer="0.3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F12" sqref="F12"/>
    </sheetView>
  </sheetViews>
  <sheetFormatPr defaultRowHeight="15" x14ac:dyDescent="0.25"/>
  <cols>
    <col min="1" max="1" width="5.28515625" customWidth="1"/>
    <col min="2" max="2" width="32.5703125" customWidth="1"/>
    <col min="3" max="3" width="59.140625" customWidth="1"/>
    <col min="4" max="4" width="12.42578125" bestFit="1" customWidth="1"/>
    <col min="6" max="6" width="25.140625" bestFit="1" customWidth="1"/>
    <col min="7" max="7" width="34" customWidth="1"/>
    <col min="8" max="8" width="14.5703125" bestFit="1" customWidth="1"/>
    <col min="9" max="9" width="22.7109375" customWidth="1"/>
    <col min="10" max="10" width="16.5703125" customWidth="1"/>
    <col min="11" max="11" width="17.140625" customWidth="1"/>
    <col min="12" max="12" width="27.28515625" customWidth="1"/>
  </cols>
  <sheetData>
    <row r="1" spans="1:12" ht="18.75" x14ac:dyDescent="0.25">
      <c r="A1" s="75" t="s">
        <v>153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56.25" customHeight="1" x14ac:dyDescent="0.25">
      <c r="A2" s="54" t="s">
        <v>36</v>
      </c>
      <c r="B2" s="55" t="s">
        <v>37</v>
      </c>
      <c r="C2" s="55" t="s">
        <v>29</v>
      </c>
      <c r="D2" s="55" t="s">
        <v>38</v>
      </c>
      <c r="E2" s="55" t="s">
        <v>39</v>
      </c>
      <c r="F2" s="55" t="s">
        <v>40</v>
      </c>
      <c r="G2" s="56" t="s">
        <v>41</v>
      </c>
      <c r="H2" s="55" t="s">
        <v>42</v>
      </c>
      <c r="I2" s="56" t="s">
        <v>43</v>
      </c>
      <c r="J2" s="57" t="s">
        <v>26</v>
      </c>
      <c r="K2" s="57" t="s">
        <v>27</v>
      </c>
      <c r="L2" s="58" t="s">
        <v>28</v>
      </c>
    </row>
    <row r="3" spans="1:12" ht="110.25" x14ac:dyDescent="0.25">
      <c r="A3" s="31" t="s">
        <v>1</v>
      </c>
      <c r="B3" s="33" t="s">
        <v>51</v>
      </c>
      <c r="C3" s="33" t="s">
        <v>60</v>
      </c>
      <c r="D3" s="30" t="s">
        <v>0</v>
      </c>
      <c r="E3" s="30">
        <v>1</v>
      </c>
      <c r="F3" s="30"/>
      <c r="G3" s="30">
        <f>E3*F3</f>
        <v>0</v>
      </c>
      <c r="H3" s="37"/>
      <c r="I3" s="36">
        <f>G3*H3%</f>
        <v>0</v>
      </c>
      <c r="J3" s="59"/>
      <c r="K3" s="59"/>
      <c r="L3" s="59"/>
    </row>
    <row r="4" spans="1:12" ht="78.75" x14ac:dyDescent="0.25">
      <c r="A4" s="31" t="s">
        <v>2</v>
      </c>
      <c r="B4" s="33" t="s">
        <v>58</v>
      </c>
      <c r="C4" s="33" t="s">
        <v>59</v>
      </c>
      <c r="D4" s="30" t="s">
        <v>0</v>
      </c>
      <c r="E4" s="30">
        <v>1</v>
      </c>
      <c r="F4" s="19"/>
      <c r="G4" s="30">
        <f>E4*F4</f>
        <v>0</v>
      </c>
      <c r="H4" s="37"/>
      <c r="I4" s="36">
        <f>G4*H4%</f>
        <v>0</v>
      </c>
      <c r="J4" s="32"/>
      <c r="K4" s="32"/>
      <c r="L4" s="32"/>
    </row>
    <row r="5" spans="1:12" ht="110.25" x14ac:dyDescent="0.25">
      <c r="A5" s="31" t="s">
        <v>3</v>
      </c>
      <c r="B5" s="33" t="s">
        <v>78</v>
      </c>
      <c r="C5" s="10" t="s">
        <v>80</v>
      </c>
      <c r="D5" s="30" t="s">
        <v>0</v>
      </c>
      <c r="E5" s="30">
        <v>3</v>
      </c>
      <c r="F5" s="19"/>
      <c r="G5" s="30">
        <f>E5*F5</f>
        <v>0</v>
      </c>
      <c r="H5" s="39"/>
      <c r="I5" s="36">
        <f>G5*H5%</f>
        <v>0</v>
      </c>
      <c r="J5" s="32"/>
      <c r="K5" s="32"/>
      <c r="L5" s="32"/>
    </row>
    <row r="6" spans="1:12" ht="78.75" x14ac:dyDescent="0.25">
      <c r="A6" s="31" t="s">
        <v>4</v>
      </c>
      <c r="B6" s="33" t="s">
        <v>79</v>
      </c>
      <c r="C6" s="10" t="s">
        <v>81</v>
      </c>
      <c r="D6" s="30" t="s">
        <v>0</v>
      </c>
      <c r="E6" s="30">
        <v>3</v>
      </c>
      <c r="F6" s="19"/>
      <c r="G6" s="30">
        <f>E6*F6</f>
        <v>0</v>
      </c>
      <c r="H6" s="35"/>
      <c r="I6" s="36">
        <f>G6*H6%</f>
        <v>0</v>
      </c>
      <c r="J6" s="32"/>
      <c r="K6" s="32"/>
      <c r="L6" s="32"/>
    </row>
    <row r="7" spans="1:12" ht="15.75" x14ac:dyDescent="0.25">
      <c r="A7" s="64" t="s">
        <v>35</v>
      </c>
      <c r="B7" s="65"/>
      <c r="C7" s="65"/>
      <c r="D7" s="65"/>
      <c r="E7" s="65"/>
      <c r="F7" s="65"/>
      <c r="G7" s="52">
        <f>SUM(G3:G6)</f>
        <v>0</v>
      </c>
      <c r="H7" s="45"/>
      <c r="I7" s="46">
        <f>SUM(I3:I6)</f>
        <v>0</v>
      </c>
      <c r="J7" s="42"/>
      <c r="K7" s="42"/>
      <c r="L7" s="43"/>
    </row>
  </sheetData>
  <mergeCells count="2">
    <mergeCell ref="A1:L1"/>
    <mergeCell ref="A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C16" sqref="C16"/>
    </sheetView>
  </sheetViews>
  <sheetFormatPr defaultRowHeight="15" x14ac:dyDescent="0.25"/>
  <cols>
    <col min="1" max="1" width="5.28515625" customWidth="1"/>
    <col min="2" max="2" width="32.5703125" customWidth="1"/>
    <col min="3" max="3" width="166.42578125" customWidth="1"/>
    <col min="4" max="4" width="12.7109375" customWidth="1"/>
    <col min="6" max="6" width="18.5703125" customWidth="1"/>
    <col min="7" max="7" width="21.140625" customWidth="1"/>
    <col min="8" max="8" width="16.85546875" customWidth="1"/>
    <col min="9" max="9" width="19.140625" customWidth="1"/>
    <col min="10" max="10" width="16.5703125" customWidth="1"/>
    <col min="11" max="11" width="17.140625" customWidth="1"/>
    <col min="12" max="12" width="27.28515625" customWidth="1"/>
  </cols>
  <sheetData>
    <row r="1" spans="1:12" ht="18.75" x14ac:dyDescent="0.25">
      <c r="A1" s="75" t="s">
        <v>154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102" x14ac:dyDescent="0.25">
      <c r="A2" s="54" t="s">
        <v>36</v>
      </c>
      <c r="B2" s="55" t="s">
        <v>37</v>
      </c>
      <c r="C2" s="55" t="s">
        <v>29</v>
      </c>
      <c r="D2" s="55" t="s">
        <v>38</v>
      </c>
      <c r="E2" s="55" t="s">
        <v>39</v>
      </c>
      <c r="F2" s="56" t="s">
        <v>44</v>
      </c>
      <c r="G2" s="56" t="s">
        <v>41</v>
      </c>
      <c r="H2" s="55" t="s">
        <v>42</v>
      </c>
      <c r="I2" s="56" t="s">
        <v>43</v>
      </c>
      <c r="J2" s="57" t="s">
        <v>26</v>
      </c>
      <c r="K2" s="57" t="s">
        <v>27</v>
      </c>
      <c r="L2" s="58" t="s">
        <v>28</v>
      </c>
    </row>
    <row r="3" spans="1:12" ht="31.5" x14ac:dyDescent="0.25">
      <c r="A3" s="31" t="s">
        <v>1</v>
      </c>
      <c r="B3" s="33" t="s">
        <v>82</v>
      </c>
      <c r="C3" s="10" t="s">
        <v>103</v>
      </c>
      <c r="D3" s="30" t="s">
        <v>0</v>
      </c>
      <c r="E3" s="30">
        <v>22</v>
      </c>
      <c r="F3" s="19"/>
      <c r="G3" s="30">
        <f t="shared" ref="G3:G7" si="0">E3*F3</f>
        <v>0</v>
      </c>
      <c r="H3" s="35"/>
      <c r="I3" s="30">
        <f t="shared" ref="I3:I7" si="1">G3*H3%</f>
        <v>0</v>
      </c>
      <c r="J3" s="32"/>
      <c r="K3" s="32"/>
      <c r="L3" s="32"/>
    </row>
    <row r="4" spans="1:12" ht="31.5" x14ac:dyDescent="0.25">
      <c r="A4" s="31" t="s">
        <v>2</v>
      </c>
      <c r="B4" s="33" t="s">
        <v>97</v>
      </c>
      <c r="C4" s="10" t="s">
        <v>102</v>
      </c>
      <c r="D4" s="30" t="s">
        <v>0</v>
      </c>
      <c r="E4" s="30">
        <v>10</v>
      </c>
      <c r="F4" s="19"/>
      <c r="G4" s="30">
        <f t="shared" si="0"/>
        <v>0</v>
      </c>
      <c r="H4" s="35"/>
      <c r="I4" s="30">
        <f t="shared" si="1"/>
        <v>0</v>
      </c>
      <c r="J4" s="32"/>
      <c r="K4" s="32"/>
      <c r="L4" s="32"/>
    </row>
    <row r="5" spans="1:12" ht="31.5" x14ac:dyDescent="0.25">
      <c r="A5" s="31" t="s">
        <v>3</v>
      </c>
      <c r="B5" s="33" t="s">
        <v>98</v>
      </c>
      <c r="C5" s="33" t="s">
        <v>100</v>
      </c>
      <c r="D5" s="30" t="s">
        <v>0</v>
      </c>
      <c r="E5" s="30">
        <v>40</v>
      </c>
      <c r="F5" s="19"/>
      <c r="G5" s="30">
        <f t="shared" si="0"/>
        <v>0</v>
      </c>
      <c r="H5" s="41"/>
      <c r="I5" s="30">
        <f t="shared" si="1"/>
        <v>0</v>
      </c>
      <c r="J5" s="32"/>
      <c r="K5" s="32"/>
      <c r="L5" s="32"/>
    </row>
    <row r="6" spans="1:12" ht="31.5" x14ac:dyDescent="0.25">
      <c r="A6" s="31" t="s">
        <v>4</v>
      </c>
      <c r="B6" s="33" t="s">
        <v>99</v>
      </c>
      <c r="C6" s="33" t="s">
        <v>101</v>
      </c>
      <c r="D6" s="30" t="s">
        <v>0</v>
      </c>
      <c r="E6" s="30">
        <v>10</v>
      </c>
      <c r="F6" s="19"/>
      <c r="G6" s="30">
        <f t="shared" si="0"/>
        <v>0</v>
      </c>
      <c r="H6" s="35"/>
      <c r="I6" s="30">
        <f t="shared" si="1"/>
        <v>0</v>
      </c>
      <c r="J6" s="32"/>
      <c r="K6" s="32"/>
      <c r="L6" s="32"/>
    </row>
    <row r="7" spans="1:12" ht="31.5" x14ac:dyDescent="0.25">
      <c r="A7" s="31" t="s">
        <v>5</v>
      </c>
      <c r="B7" s="33" t="s">
        <v>104</v>
      </c>
      <c r="C7" s="10" t="s">
        <v>105</v>
      </c>
      <c r="D7" s="30" t="s">
        <v>0</v>
      </c>
      <c r="E7" s="30">
        <v>6</v>
      </c>
      <c r="F7" s="19"/>
      <c r="G7" s="30">
        <f t="shared" si="0"/>
        <v>0</v>
      </c>
      <c r="H7" s="35"/>
      <c r="I7" s="30">
        <f t="shared" si="1"/>
        <v>0</v>
      </c>
      <c r="J7" s="32"/>
      <c r="K7" s="32"/>
      <c r="L7" s="32"/>
    </row>
    <row r="8" spans="1:12" ht="15.75" x14ac:dyDescent="0.25">
      <c r="A8" s="78" t="s">
        <v>35</v>
      </c>
      <c r="B8" s="78"/>
      <c r="C8" s="78"/>
      <c r="D8" s="78"/>
      <c r="E8" s="78"/>
      <c r="F8" s="78"/>
      <c r="G8" s="52">
        <f>SUM(G3:G7)</f>
        <v>0</v>
      </c>
      <c r="H8" s="47"/>
      <c r="I8" s="46">
        <f>SUM(I3:I7)</f>
        <v>0</v>
      </c>
      <c r="J8" s="42"/>
      <c r="K8" s="42"/>
      <c r="L8" s="42"/>
    </row>
  </sheetData>
  <mergeCells count="2">
    <mergeCell ref="A1:L1"/>
    <mergeCell ref="A8:F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C15" sqref="C15"/>
    </sheetView>
  </sheetViews>
  <sheetFormatPr defaultRowHeight="15" x14ac:dyDescent="0.25"/>
  <cols>
    <col min="1" max="1" width="5.28515625" customWidth="1"/>
    <col min="2" max="2" width="32.5703125" customWidth="1"/>
    <col min="3" max="3" width="166.42578125" customWidth="1"/>
    <col min="4" max="4" width="13" customWidth="1"/>
    <col min="6" max="6" width="12.85546875" customWidth="1"/>
    <col min="7" max="7" width="19.7109375" customWidth="1"/>
    <col min="8" max="8" width="15.85546875" customWidth="1"/>
    <col min="9" max="9" width="21.140625" customWidth="1"/>
    <col min="10" max="10" width="16.5703125" customWidth="1"/>
    <col min="11" max="11" width="17.140625" customWidth="1"/>
    <col min="12" max="12" width="27.28515625" customWidth="1"/>
  </cols>
  <sheetData>
    <row r="1" spans="1:12" ht="18.75" x14ac:dyDescent="0.25">
      <c r="A1" s="2"/>
      <c r="B1" s="76" t="s">
        <v>162</v>
      </c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102" x14ac:dyDescent="0.25">
      <c r="A2" s="54" t="s">
        <v>36</v>
      </c>
      <c r="B2" s="55" t="s">
        <v>37</v>
      </c>
      <c r="C2" s="55" t="s">
        <v>29</v>
      </c>
      <c r="D2" s="55" t="s">
        <v>38</v>
      </c>
      <c r="E2" s="55" t="s">
        <v>39</v>
      </c>
      <c r="F2" s="56" t="s">
        <v>44</v>
      </c>
      <c r="G2" s="56" t="s">
        <v>41</v>
      </c>
      <c r="H2" s="55" t="s">
        <v>42</v>
      </c>
      <c r="I2" s="56" t="s">
        <v>43</v>
      </c>
      <c r="J2" s="57" t="s">
        <v>26</v>
      </c>
      <c r="K2" s="57" t="s">
        <v>27</v>
      </c>
      <c r="L2" s="58" t="s">
        <v>28</v>
      </c>
    </row>
    <row r="3" spans="1:12" ht="47.25" x14ac:dyDescent="0.25">
      <c r="A3" s="32" t="s">
        <v>1</v>
      </c>
      <c r="B3" s="33" t="s">
        <v>155</v>
      </c>
      <c r="C3" s="10" t="s">
        <v>152</v>
      </c>
      <c r="D3" s="30" t="s">
        <v>0</v>
      </c>
      <c r="E3" s="30">
        <v>1</v>
      </c>
      <c r="F3" s="19"/>
      <c r="G3" s="30">
        <f t="shared" ref="G3:G9" si="0">E3*F3</f>
        <v>0</v>
      </c>
      <c r="H3" s="41"/>
      <c r="I3" s="30">
        <f t="shared" ref="I3:I9" si="1">G3*H3%</f>
        <v>0</v>
      </c>
      <c r="J3" s="32"/>
      <c r="K3" s="32"/>
      <c r="L3" s="32"/>
    </row>
    <row r="4" spans="1:12" ht="47.25" x14ac:dyDescent="0.25">
      <c r="A4" s="32" t="s">
        <v>2</v>
      </c>
      <c r="B4" s="33" t="s">
        <v>150</v>
      </c>
      <c r="C4" s="10" t="s">
        <v>151</v>
      </c>
      <c r="D4" s="30" t="s">
        <v>0</v>
      </c>
      <c r="E4" s="30">
        <v>1</v>
      </c>
      <c r="F4" s="19"/>
      <c r="G4" s="30">
        <f t="shared" si="0"/>
        <v>0</v>
      </c>
      <c r="H4" s="41"/>
      <c r="I4" s="30">
        <f t="shared" si="1"/>
        <v>0</v>
      </c>
      <c r="J4" s="32"/>
      <c r="K4" s="32"/>
      <c r="L4" s="32"/>
    </row>
    <row r="5" spans="1:12" ht="31.5" x14ac:dyDescent="0.25">
      <c r="A5" s="34" t="s">
        <v>3</v>
      </c>
      <c r="B5" s="33" t="s">
        <v>148</v>
      </c>
      <c r="C5" s="10" t="s">
        <v>149</v>
      </c>
      <c r="D5" s="25" t="s">
        <v>0</v>
      </c>
      <c r="E5" s="25">
        <v>20</v>
      </c>
      <c r="F5" s="27"/>
      <c r="G5" s="25">
        <f t="shared" si="0"/>
        <v>0</v>
      </c>
      <c r="H5" s="28"/>
      <c r="I5" s="25">
        <f t="shared" si="1"/>
        <v>0</v>
      </c>
      <c r="J5" s="34"/>
      <c r="K5" s="34"/>
      <c r="L5" s="34"/>
    </row>
    <row r="6" spans="1:12" ht="47.25" x14ac:dyDescent="0.25">
      <c r="A6" s="32" t="s">
        <v>4</v>
      </c>
      <c r="B6" s="33" t="s">
        <v>146</v>
      </c>
      <c r="C6" s="10" t="s">
        <v>147</v>
      </c>
      <c r="D6" s="30" t="s">
        <v>0</v>
      </c>
      <c r="E6" s="30">
        <v>2</v>
      </c>
      <c r="F6" s="19"/>
      <c r="G6" s="30">
        <f t="shared" si="0"/>
        <v>0</v>
      </c>
      <c r="H6" s="41"/>
      <c r="I6" s="30">
        <f t="shared" si="1"/>
        <v>0</v>
      </c>
      <c r="J6" s="32"/>
      <c r="K6" s="32"/>
      <c r="L6" s="32"/>
    </row>
    <row r="7" spans="1:12" ht="31.5" x14ac:dyDescent="0.25">
      <c r="A7" s="4" t="s">
        <v>5</v>
      </c>
      <c r="B7" s="33" t="s">
        <v>122</v>
      </c>
      <c r="C7" s="10" t="s">
        <v>123</v>
      </c>
      <c r="D7" s="26" t="s">
        <v>0</v>
      </c>
      <c r="E7" s="26">
        <v>1</v>
      </c>
      <c r="F7" s="27"/>
      <c r="G7" s="25">
        <f t="shared" si="0"/>
        <v>0</v>
      </c>
      <c r="H7" s="28"/>
      <c r="I7" s="25">
        <f t="shared" si="1"/>
        <v>0</v>
      </c>
      <c r="J7" s="18"/>
      <c r="K7" s="18"/>
      <c r="L7" s="18"/>
    </row>
    <row r="8" spans="1:12" ht="78.75" x14ac:dyDescent="0.25">
      <c r="A8" s="4">
        <v>6</v>
      </c>
      <c r="B8" s="33" t="s">
        <v>120</v>
      </c>
      <c r="C8" s="10" t="s">
        <v>121</v>
      </c>
      <c r="D8" s="26" t="s">
        <v>0</v>
      </c>
      <c r="E8" s="26">
        <v>1</v>
      </c>
      <c r="F8" s="27"/>
      <c r="G8" s="25">
        <f t="shared" si="0"/>
        <v>0</v>
      </c>
      <c r="H8" s="28"/>
      <c r="I8" s="25">
        <f t="shared" si="1"/>
        <v>0</v>
      </c>
      <c r="J8" s="18"/>
      <c r="K8" s="18"/>
      <c r="L8" s="18"/>
    </row>
    <row r="9" spans="1:12" ht="94.5" x14ac:dyDescent="0.25">
      <c r="A9" s="4">
        <v>7</v>
      </c>
      <c r="B9" s="29" t="s">
        <v>156</v>
      </c>
      <c r="C9" s="29" t="s">
        <v>157</v>
      </c>
      <c r="D9" s="26" t="s">
        <v>0</v>
      </c>
      <c r="E9" s="26">
        <v>1</v>
      </c>
      <c r="F9" s="27"/>
      <c r="G9" s="25">
        <f t="shared" si="0"/>
        <v>0</v>
      </c>
      <c r="H9" s="28"/>
      <c r="I9" s="25">
        <f t="shared" si="1"/>
        <v>0</v>
      </c>
      <c r="J9" s="18"/>
      <c r="K9" s="18"/>
      <c r="L9" s="18"/>
    </row>
    <row r="10" spans="1:12" ht="15.75" x14ac:dyDescent="0.25">
      <c r="A10" s="79" t="s">
        <v>35</v>
      </c>
      <c r="B10" s="79"/>
      <c r="C10" s="79"/>
      <c r="D10" s="79"/>
      <c r="E10" s="79"/>
      <c r="F10" s="79"/>
      <c r="G10" s="53">
        <f>SUM(G3:G9)</f>
        <v>0</v>
      </c>
      <c r="H10" s="50"/>
      <c r="I10" s="51">
        <f>SUM(I3:I9)</f>
        <v>0</v>
      </c>
      <c r="J10" s="48"/>
      <c r="K10" s="48"/>
      <c r="L10" s="49"/>
    </row>
  </sheetData>
  <mergeCells count="2">
    <mergeCell ref="B1:L1"/>
    <mergeCell ref="A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Zadanie 1</vt:lpstr>
      <vt:lpstr>Zadanie 2</vt:lpstr>
      <vt:lpstr>Zadanie 3</vt:lpstr>
      <vt:lpstr>Zadanie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Tomporowski Sławomir</dc:creator>
  <cp:lastModifiedBy>Piątek Łukasz</cp:lastModifiedBy>
  <cp:lastPrinted>2024-05-06T11:15:06Z</cp:lastPrinted>
  <dcterms:created xsi:type="dcterms:W3CDTF">2020-02-06T17:33:14Z</dcterms:created>
  <dcterms:modified xsi:type="dcterms:W3CDTF">2024-05-06T11:37:50Z</dcterms:modified>
</cp:coreProperties>
</file>